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322"/>
  <workbookPr showInkAnnotation="0" autoCompressPictures="0"/>
  <bookViews>
    <workbookView xWindow="18920" yWindow="120" windowWidth="30400" windowHeight="21500" tabRatio="500"/>
  </bookViews>
  <sheets>
    <sheet name="stream_water_chemistry_DataRep" sheetId="2" r:id="rId1"/>
    <sheet name="chemical_discharge_DataRep" sheetId="1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34" i="1" l="1"/>
  <c r="N34" i="1"/>
  <c r="D34" i="1"/>
  <c r="E34" i="1"/>
  <c r="F34" i="1"/>
  <c r="G34" i="1"/>
  <c r="H34" i="1"/>
  <c r="I34" i="1"/>
  <c r="J34" i="1"/>
  <c r="K34" i="1"/>
  <c r="C34" i="1"/>
  <c r="B40" i="1"/>
  <c r="A40" i="1"/>
  <c r="B34" i="1"/>
  <c r="P34" i="1"/>
  <c r="M34" i="1"/>
  <c r="L34" i="1"/>
  <c r="A34" i="1"/>
</calcChain>
</file>

<file path=xl/sharedStrings.xml><?xml version="1.0" encoding="utf-8"?>
<sst xmlns="http://schemas.openxmlformats.org/spreadsheetml/2006/main" count="155" uniqueCount="66">
  <si>
    <t>Periodic chemical discharge</t>
    <phoneticPr fontId="4"/>
  </si>
  <si>
    <t>Start date</t>
    <phoneticPr fontId="4"/>
  </si>
  <si>
    <t>End date</t>
    <phoneticPr fontId="4"/>
  </si>
  <si>
    <t>pH4.8</t>
    <phoneticPr fontId="4"/>
  </si>
  <si>
    <t>Gran's ANC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</si>
  <si>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2−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</si>
  <si>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−</t>
    </r>
    <phoneticPr fontId="4"/>
  </si>
  <si>
    <r>
      <t>Cl</t>
    </r>
    <r>
      <rPr>
        <vertAlign val="superscript"/>
        <sz val="11"/>
        <rFont val="Times New Roman"/>
        <family val="1"/>
      </rPr>
      <t>−</t>
    </r>
    <phoneticPr fontId="4"/>
  </si>
  <si>
    <r>
      <t>Na</t>
    </r>
    <r>
      <rPr>
        <vertAlign val="superscript"/>
        <sz val="11"/>
        <rFont val="Times New Roman"/>
        <family val="1"/>
      </rPr>
      <t>+</t>
    </r>
    <phoneticPr fontId="4"/>
  </si>
  <si>
    <r>
      <t>Ca</t>
    </r>
    <r>
      <rPr>
        <vertAlign val="superscript"/>
        <sz val="11"/>
        <rFont val="Times New Roman"/>
        <family val="1"/>
      </rPr>
      <t>2+</t>
    </r>
    <phoneticPr fontId="4"/>
  </si>
  <si>
    <r>
      <t>Mg</t>
    </r>
    <r>
      <rPr>
        <vertAlign val="superscript"/>
        <sz val="11"/>
        <rFont val="Times New Roman"/>
        <family val="1"/>
      </rPr>
      <t>2+</t>
    </r>
    <phoneticPr fontId="4"/>
  </si>
  <si>
    <r>
      <t>K</t>
    </r>
    <r>
      <rPr>
        <vertAlign val="superscript"/>
        <sz val="11"/>
        <rFont val="Times New Roman"/>
        <family val="1"/>
      </rPr>
      <t>+</t>
    </r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</si>
  <si>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4"/>
  </si>
  <si>
    <r>
      <t>H</t>
    </r>
    <r>
      <rPr>
        <vertAlign val="superscript"/>
        <sz val="11"/>
        <rFont val="Times New Roman"/>
        <family val="1"/>
      </rPr>
      <t>+</t>
    </r>
    <phoneticPr fontId="4"/>
  </si>
  <si>
    <t>TOC</t>
    <phoneticPr fontId="4"/>
  </si>
  <si>
    <r>
      <t>SiO</t>
    </r>
    <r>
      <rPr>
        <vertAlign val="subscript"/>
        <sz val="11"/>
        <rFont val="Times New Roman"/>
        <family val="1"/>
      </rPr>
      <t>2</t>
    </r>
    <phoneticPr fontId="4"/>
  </si>
  <si>
    <t>Periodic discharge,</t>
    <phoneticPr fontId="4"/>
  </si>
  <si>
    <r>
      <t>kmol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</si>
  <si>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r>
      <t>kg-C ha</t>
    </r>
    <r>
      <rPr>
        <vertAlign val="superscript"/>
        <sz val="11"/>
        <rFont val="Times New Roman"/>
        <family val="1"/>
      </rPr>
      <t>−1</t>
    </r>
    <phoneticPr fontId="4"/>
  </si>
  <si>
    <r>
      <t>kg-SiO</t>
    </r>
    <r>
      <rPr>
        <vertAlign val="sub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ha</t>
    </r>
    <r>
      <rPr>
        <vertAlign val="superscript"/>
        <sz val="11"/>
        <rFont val="Times New Roman"/>
        <family val="1"/>
      </rPr>
      <t>−1</t>
    </r>
    <phoneticPr fontId="4"/>
  </si>
  <si>
    <t>mm</t>
    <phoneticPr fontId="4"/>
  </si>
  <si>
    <t>Note. Periodic chemical discharges were calculated based on the mean concentrations and the water discharge for the respective sampling intervals.</t>
    <phoneticPr fontId="4"/>
  </si>
  <si>
    <t>Chemical discharge</t>
    <phoneticPr fontId="4"/>
  </si>
  <si>
    <t>alkalinity</t>
    <phoneticPr fontId="4"/>
  </si>
  <si>
    <t>Water year</t>
    <phoneticPr fontId="4"/>
  </si>
  <si>
    <t>pH4.8</t>
    <phoneticPr fontId="4"/>
  </si>
  <si>
    <t>Gran's ANC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</si>
  <si>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2−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</si>
  <si>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−</t>
    </r>
    <phoneticPr fontId="4"/>
  </si>
  <si>
    <r>
      <t>Cl</t>
    </r>
    <r>
      <rPr>
        <vertAlign val="superscript"/>
        <sz val="11"/>
        <rFont val="Times New Roman"/>
        <family val="1"/>
      </rPr>
      <t>−</t>
    </r>
    <phoneticPr fontId="4"/>
  </si>
  <si>
    <r>
      <t>Na</t>
    </r>
    <r>
      <rPr>
        <vertAlign val="superscript"/>
        <sz val="11"/>
        <rFont val="Times New Roman"/>
        <family val="1"/>
      </rPr>
      <t>+</t>
    </r>
    <phoneticPr fontId="4"/>
  </si>
  <si>
    <r>
      <t>Ca</t>
    </r>
    <r>
      <rPr>
        <vertAlign val="superscript"/>
        <sz val="11"/>
        <rFont val="Times New Roman"/>
        <family val="1"/>
      </rPr>
      <t>2+</t>
    </r>
    <phoneticPr fontId="4"/>
  </si>
  <si>
    <r>
      <t>Mg</t>
    </r>
    <r>
      <rPr>
        <vertAlign val="superscript"/>
        <sz val="11"/>
        <rFont val="Times New Roman"/>
        <family val="1"/>
      </rPr>
      <t>2+</t>
    </r>
    <phoneticPr fontId="4"/>
  </si>
  <si>
    <r>
      <t>K</t>
    </r>
    <r>
      <rPr>
        <vertAlign val="superscript"/>
        <sz val="11"/>
        <rFont val="Times New Roman"/>
        <family val="1"/>
      </rPr>
      <t>+</t>
    </r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</si>
  <si>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4"/>
  </si>
  <si>
    <r>
      <t>H</t>
    </r>
    <r>
      <rPr>
        <vertAlign val="superscript"/>
        <sz val="11"/>
        <rFont val="Times New Roman"/>
        <family val="1"/>
      </rPr>
      <t>+</t>
    </r>
    <phoneticPr fontId="4"/>
  </si>
  <si>
    <t>TOC</t>
    <phoneticPr fontId="4"/>
  </si>
  <si>
    <r>
      <t>SiO</t>
    </r>
    <r>
      <rPr>
        <vertAlign val="subscript"/>
        <sz val="11"/>
        <rFont val="Times New Roman"/>
        <family val="1"/>
      </rPr>
      <t>2</t>
    </r>
    <phoneticPr fontId="4"/>
  </si>
  <si>
    <r>
      <t>kmol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</si>
  <si>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r>
      <t>kg-C ha</t>
    </r>
    <r>
      <rPr>
        <vertAlign val="superscript"/>
        <sz val="11"/>
        <rFont val="Times New Roman"/>
        <family val="1"/>
      </rPr>
      <t>−1</t>
    </r>
    <phoneticPr fontId="4"/>
  </si>
  <si>
    <r>
      <t>kg-SiO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</si>
  <si>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t>Weighted mean</t>
    <phoneticPr fontId="4"/>
  </si>
  <si>
    <t>alkalinity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</si>
  <si>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</si>
  <si>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4"/>
  </si>
  <si>
    <r>
      <t>Cl</t>
    </r>
    <r>
      <rPr>
        <vertAlign val="superscript"/>
        <sz val="11"/>
        <rFont val="Times New Roman"/>
        <family val="1"/>
      </rPr>
      <t>-</t>
    </r>
    <phoneticPr fontId="4"/>
  </si>
  <si>
    <r>
      <t>μmol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-1</t>
    </r>
    <phoneticPr fontId="4"/>
  </si>
  <si>
    <r>
      <t>μg-C L</t>
    </r>
    <r>
      <rPr>
        <vertAlign val="superscript"/>
        <sz val="11"/>
        <rFont val="Times New Roman"/>
        <family val="1"/>
      </rPr>
      <t>-1</t>
    </r>
    <phoneticPr fontId="4"/>
  </si>
  <si>
    <r>
      <t>mg-SiO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-1</t>
    </r>
    <phoneticPr fontId="4"/>
  </si>
  <si>
    <t>Collection date</t>
    <phoneticPr fontId="4"/>
  </si>
  <si>
    <t>Water level, m</t>
    <phoneticPr fontId="4"/>
  </si>
  <si>
    <t>pH</t>
    <phoneticPr fontId="4"/>
  </si>
  <si>
    <t>EC</t>
    <phoneticPr fontId="4"/>
  </si>
  <si>
    <r>
      <t>Gran's ANC</t>
    </r>
    <r>
      <rPr>
        <vertAlign val="superscript"/>
        <sz val="11"/>
        <rFont val="Times New Roman"/>
        <family val="1"/>
      </rPr>
      <t>*1</t>
    </r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</si>
  <si>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 xml:space="preserve">+*2, </t>
    </r>
    <phoneticPr fontId="4"/>
  </si>
  <si>
    <t>Al</t>
    <phoneticPr fontId="4"/>
  </si>
  <si>
    <r>
      <t>mS m</t>
    </r>
    <r>
      <rPr>
        <vertAlign val="superscript"/>
        <sz val="11"/>
        <rFont val="Times New Roman"/>
        <family val="1"/>
      </rPr>
      <t>−1</t>
    </r>
    <phoneticPr fontId="4"/>
  </si>
  <si>
    <r>
      <t>µmol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−1</t>
    </r>
    <phoneticPr fontId="4"/>
  </si>
  <si>
    <r>
      <t>mg L</t>
    </r>
    <r>
      <rPr>
        <vertAlign val="superscript"/>
        <sz val="11"/>
        <rFont val="Times New Roman"/>
        <family val="1"/>
      </rPr>
      <t>-1</t>
    </r>
    <phoneticPr fontId="4"/>
  </si>
  <si>
    <r>
      <t>mg-C L</t>
    </r>
    <r>
      <rPr>
        <vertAlign val="superscript"/>
        <sz val="11"/>
        <rFont val="Times New Roman"/>
        <family val="1"/>
      </rPr>
      <t>−1</t>
    </r>
    <phoneticPr fontId="4"/>
  </si>
  <si>
    <r>
      <t>mg-SiO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−1</t>
    </r>
    <phoneticPr fontId="4"/>
  </si>
  <si>
    <t>&lt;0.02</t>
  </si>
  <si>
    <t xml:space="preserve">Note. The water year was difined as the period from November to October in the following year. *1, The data of the pH 4.8 endpoint alkalinity are also available. *2, The data was processed according to the determination limit decided by the data quality objectives (DQO) of EANET. </t>
    <phoneticPr fontId="4"/>
  </si>
  <si>
    <t>&lt; 3.0</t>
  </si>
  <si>
    <t>RW1</t>
    <phoneticPr fontId="3"/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</si>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</sst>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"/>
    <numFmt numFmtId="177" formatCode="yyyy/m/d;@"/>
    <numFmt numFmtId="178" formatCode="0.000"/>
    <numFmt numFmtId="179" formatCode="0.00E+00;&quot;销&quot;"/>
    <numFmt numFmtId="180" formatCode="yyyy"/>
    <numFmt numFmtId="181" formatCode="\-\ yyyy"/>
  </numFmts>
  <fonts count="10" x14ac:knownFonts="1">
    <font>
      <sz val="12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  <font>
      <u/>
      <sz val="12"/>
      <color theme="10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9">
    <xf numFmtId="0" fontId="0" fillId="0" borderId="0"/>
    <xf numFmtId="0" fontId="1" fillId="0" borderId="0"/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66">
    <xf numFmtId="0" fontId="0" fillId="0" borderId="0" xfId="0"/>
    <xf numFmtId="0" fontId="2" fillId="0" borderId="0" xfId="1" applyFont="1"/>
    <xf numFmtId="176" fontId="2" fillId="0" borderId="0" xfId="1" applyNumberFormat="1" applyFont="1" applyBorder="1"/>
    <xf numFmtId="0" fontId="2" fillId="0" borderId="1" xfId="1" applyFont="1" applyBorder="1" applyAlignment="1">
      <alignment horizontal="center" vertical="center" wrapText="1"/>
    </xf>
    <xf numFmtId="176" fontId="2" fillId="0" borderId="1" xfId="1" applyNumberFormat="1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/>
    <xf numFmtId="176" fontId="2" fillId="0" borderId="2" xfId="1" applyNumberFormat="1" applyFont="1" applyBorder="1" applyAlignment="1">
      <alignment horizontal="center"/>
    </xf>
    <xf numFmtId="177" fontId="2" fillId="0" borderId="0" xfId="1" applyNumberFormat="1" applyFont="1" applyFill="1" applyBorder="1" applyAlignment="1">
      <alignment horizontal="center"/>
    </xf>
    <xf numFmtId="2" fontId="2" fillId="0" borderId="0" xfId="1" applyNumberFormat="1" applyFont="1" applyFill="1" applyBorder="1" applyAlignment="1">
      <alignment horizontal="center"/>
    </xf>
    <xf numFmtId="178" fontId="2" fillId="0" borderId="0" xfId="1" applyNumberFormat="1" applyFont="1" applyFill="1" applyBorder="1" applyAlignment="1">
      <alignment horizontal="center"/>
    </xf>
    <xf numFmtId="0" fontId="2" fillId="0" borderId="0" xfId="1" applyNumberFormat="1" applyFont="1" applyFill="1" applyBorder="1" applyAlignment="1">
      <alignment horizontal="center"/>
    </xf>
    <xf numFmtId="179" fontId="2" fillId="0" borderId="0" xfId="1" applyNumberFormat="1" applyFont="1" applyFill="1" applyBorder="1" applyAlignment="1">
      <alignment horizontal="center"/>
    </xf>
    <xf numFmtId="1" fontId="2" fillId="0" borderId="0" xfId="1" applyNumberFormat="1" applyFont="1" applyAlignment="1">
      <alignment horizontal="center"/>
    </xf>
    <xf numFmtId="1" fontId="2" fillId="0" borderId="0" xfId="1" applyNumberFormat="1" applyFont="1" applyBorder="1" applyAlignment="1">
      <alignment horizontal="center"/>
    </xf>
    <xf numFmtId="17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center"/>
    </xf>
    <xf numFmtId="177" fontId="2" fillId="0" borderId="2" xfId="1" applyNumberFormat="1" applyFont="1" applyFill="1" applyBorder="1" applyAlignment="1">
      <alignment horizontal="center" vertical="center"/>
    </xf>
    <xf numFmtId="2" fontId="2" fillId="0" borderId="2" xfId="1" applyNumberFormat="1" applyFont="1" applyFill="1" applyBorder="1" applyAlignment="1">
      <alignment horizontal="center"/>
    </xf>
    <xf numFmtId="178" fontId="2" fillId="0" borderId="2" xfId="1" applyNumberFormat="1" applyFont="1" applyFill="1" applyBorder="1" applyAlignment="1">
      <alignment horizontal="center"/>
    </xf>
    <xf numFmtId="0" fontId="2" fillId="0" borderId="2" xfId="1" applyNumberFormat="1" applyFont="1" applyFill="1" applyBorder="1" applyAlignment="1">
      <alignment horizontal="center"/>
    </xf>
    <xf numFmtId="179" fontId="2" fillId="0" borderId="2" xfId="1" applyNumberFormat="1" applyFont="1" applyFill="1" applyBorder="1" applyAlignment="1">
      <alignment horizontal="center"/>
    </xf>
    <xf numFmtId="1" fontId="2" fillId="0" borderId="2" xfId="1" applyNumberFormat="1" applyFont="1" applyBorder="1" applyAlignment="1">
      <alignment horizontal="center"/>
    </xf>
    <xf numFmtId="14" fontId="2" fillId="0" borderId="0" xfId="1" applyNumberFormat="1" applyFont="1" applyBorder="1" applyAlignment="1">
      <alignment vertical="top" wrapText="1"/>
    </xf>
    <xf numFmtId="14" fontId="2" fillId="0" borderId="0" xfId="1" applyNumberFormat="1" applyFont="1" applyBorder="1"/>
    <xf numFmtId="14" fontId="2" fillId="0" borderId="0" xfId="1" applyNumberFormat="1" applyFont="1"/>
    <xf numFmtId="2" fontId="2" fillId="0" borderId="0" xfId="1" applyNumberFormat="1" applyFont="1" applyFill="1" applyBorder="1"/>
    <xf numFmtId="0" fontId="2" fillId="0" borderId="1" xfId="1" applyFont="1" applyBorder="1"/>
    <xf numFmtId="0" fontId="2" fillId="0" borderId="1" xfId="2" applyFont="1" applyBorder="1" applyAlignment="1"/>
    <xf numFmtId="0" fontId="2" fillId="0" borderId="2" xfId="2" applyFont="1" applyBorder="1" applyAlignment="1">
      <alignment horizontal="center" wrapText="1"/>
    </xf>
    <xf numFmtId="0" fontId="2" fillId="0" borderId="2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180" fontId="2" fillId="0" borderId="2" xfId="1" applyNumberFormat="1" applyFont="1" applyBorder="1" applyAlignment="1">
      <alignment horizontal="right"/>
    </xf>
    <xf numFmtId="181" fontId="2" fillId="0" borderId="2" xfId="1" applyNumberFormat="1" applyFont="1" applyBorder="1" applyAlignment="1">
      <alignment horizontal="left"/>
    </xf>
    <xf numFmtId="178" fontId="2" fillId="0" borderId="2" xfId="1" applyNumberFormat="1" applyFont="1" applyBorder="1" applyAlignment="1">
      <alignment horizontal="center"/>
    </xf>
    <xf numFmtId="0" fontId="1" fillId="0" borderId="0" xfId="1"/>
    <xf numFmtId="180" fontId="2" fillId="0" borderId="2" xfId="1" applyNumberFormat="1" applyFont="1" applyBorder="1"/>
    <xf numFmtId="176" fontId="2" fillId="0" borderId="2" xfId="1" applyNumberFormat="1" applyFont="1" applyBorder="1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/>
    </xf>
    <xf numFmtId="14" fontId="2" fillId="0" borderId="0" xfId="1" applyNumberFormat="1" applyFont="1" applyBorder="1" applyAlignment="1">
      <alignment horizontal="left" vertical="center" wrapText="1"/>
    </xf>
    <xf numFmtId="0" fontId="2" fillId="0" borderId="0" xfId="1" applyFont="1" applyBorder="1" applyAlignment="1">
      <alignment horizontal="center"/>
    </xf>
    <xf numFmtId="176" fontId="2" fillId="0" borderId="0" xfId="1" applyNumberFormat="1" applyFont="1" applyBorder="1" applyAlignment="1">
      <alignment horizontal="center"/>
    </xf>
    <xf numFmtId="0" fontId="2" fillId="0" borderId="0" xfId="1" applyFont="1" applyFill="1" applyAlignment="1">
      <alignment horizontal="center"/>
    </xf>
    <xf numFmtId="2" fontId="2" fillId="0" borderId="0" xfId="1" applyNumberFormat="1" applyFont="1" applyBorder="1" applyAlignment="1">
      <alignment horizontal="center" vertical="center" wrapText="1"/>
    </xf>
    <xf numFmtId="14" fontId="2" fillId="0" borderId="0" xfId="1" applyNumberFormat="1" applyFont="1" applyBorder="1" applyAlignment="1">
      <alignment horizontal="left"/>
    </xf>
    <xf numFmtId="2" fontId="2" fillId="0" borderId="0" xfId="1" applyNumberFormat="1" applyFont="1" applyAlignment="1">
      <alignment horizontal="center"/>
    </xf>
    <xf numFmtId="0" fontId="2" fillId="0" borderId="0" xfId="1" applyFont="1" applyAlignment="1">
      <alignment horizontal="center"/>
    </xf>
    <xf numFmtId="176" fontId="2" fillId="0" borderId="0" xfId="1" applyNumberFormat="1" applyFont="1" applyAlignment="1">
      <alignment horizontal="center"/>
    </xf>
    <xf numFmtId="2" fontId="2" fillId="0" borderId="0" xfId="1" applyNumberFormat="1" applyFont="1" applyBorder="1" applyAlignment="1">
      <alignment horizontal="center"/>
    </xf>
    <xf numFmtId="176" fontId="2" fillId="0" borderId="0" xfId="1" applyNumberFormat="1" applyFont="1" applyFill="1" applyAlignment="1">
      <alignment horizontal="center"/>
    </xf>
    <xf numFmtId="0" fontId="2" fillId="0" borderId="0" xfId="1" applyFont="1" applyBorder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/>
    </xf>
    <xf numFmtId="0" fontId="2" fillId="0" borderId="1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2" xfId="2" applyFont="1" applyBorder="1" applyAlignment="1">
      <alignment horizontal="center"/>
    </xf>
    <xf numFmtId="14" fontId="2" fillId="0" borderId="1" xfId="1" applyNumberFormat="1" applyFont="1" applyBorder="1" applyAlignment="1">
      <alignment horizontal="left" vertical="top" wrapText="1"/>
    </xf>
    <xf numFmtId="0" fontId="2" fillId="0" borderId="1" xfId="2" applyFont="1" applyBorder="1" applyAlignment="1">
      <alignment horizontal="center"/>
    </xf>
  </cellXfs>
  <cellStyles count="29">
    <cellStyle name="ハイパーリンク" xfId="3" builtinId="8" hidden="1"/>
    <cellStyle name="ハイパーリンク" xfId="5" builtinId="8" hidden="1"/>
    <cellStyle name="ハイパーリンク" xfId="7" builtinId="8" hidden="1"/>
    <cellStyle name="ハイパーリンク" xfId="9" builtinId="8" hidden="1"/>
    <cellStyle name="ハイパーリンク" xfId="11" builtinId="8" hidden="1"/>
    <cellStyle name="ハイパーリンク" xfId="13" builtinId="8" hidden="1"/>
    <cellStyle name="ハイパーリンク" xfId="15" builtinId="8" hidden="1"/>
    <cellStyle name="ハイパーリンク" xfId="17" builtinId="8" hidden="1"/>
    <cellStyle name="ハイパーリンク" xfId="19" builtinId="8" hidden="1"/>
    <cellStyle name="ハイパーリンク" xfId="21" builtinId="8" hidden="1"/>
    <cellStyle name="ハイパーリンク" xfId="23" builtinId="8" hidden="1"/>
    <cellStyle name="ハイパーリンク" xfId="25" builtinId="8" hidden="1"/>
    <cellStyle name="ハイパーリンク" xfId="27" builtinId="8" hidden="1"/>
    <cellStyle name="標準" xfId="0" builtinId="0"/>
    <cellStyle name="標準 2" xfId="1"/>
    <cellStyle name="標準 3" xfId="2"/>
    <cellStyle name="表示済みのハイパーリンク" xfId="4" builtinId="9" hidden="1"/>
    <cellStyle name="表示済みのハイパーリンク" xfId="6" builtinId="9" hidden="1"/>
    <cellStyle name="表示済みのハイパーリンク" xfId="8" builtinId="9" hidden="1"/>
    <cellStyle name="表示済みのハイパーリンク" xfId="10" builtinId="9" hidden="1"/>
    <cellStyle name="表示済みのハイパーリンク" xfId="12" builtinId="9" hidden="1"/>
    <cellStyle name="表示済みのハイパーリンク" xfId="14" builtinId="9" hidden="1"/>
    <cellStyle name="表示済みのハイパーリンク" xfId="16" builtinId="9" hidden="1"/>
    <cellStyle name="表示済みのハイパーリンク" xfId="18" builtinId="9" hidden="1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  <cellStyle name="表示済みのハイパーリンク" xfId="26" builtinId="9" hidden="1"/>
    <cellStyle name="表示済みのハイパーリンク" xfId="28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33"/>
  <sheetViews>
    <sheetView showGridLines="0" tabSelected="1" zoomScale="125" zoomScaleNormal="125" zoomScalePageLayoutView="125" workbookViewId="0">
      <pane ySplit="4" topLeftCell="A5" activePane="bottomLeft" state="frozen"/>
      <selection pane="bottomLeft" activeCell="G38" sqref="G38"/>
    </sheetView>
  </sheetViews>
  <sheetFormatPr baseColWidth="12" defaultColWidth="9" defaultRowHeight="13" x14ac:dyDescent="0"/>
  <cols>
    <col min="1" max="1" width="9" style="1"/>
    <col min="2" max="2" width="9.5" style="55" bestFit="1" customWidth="1"/>
    <col min="3" max="3" width="5.1640625" style="51" bestFit="1" customWidth="1"/>
    <col min="4" max="4" width="6.6640625" style="51" customWidth="1"/>
    <col min="5" max="5" width="8.5" style="51" hidden="1" customWidth="1"/>
    <col min="6" max="6" width="10.83203125" style="51" bestFit="1" customWidth="1"/>
    <col min="7" max="7" width="5.5" style="51" bestFit="1" customWidth="1"/>
    <col min="8" max="8" width="5.1640625" style="51" bestFit="1" customWidth="1"/>
    <col min="9" max="11" width="5" style="51" bestFit="1" customWidth="1"/>
    <col min="12" max="12" width="5.33203125" style="51" bestFit="1" customWidth="1"/>
    <col min="13" max="13" width="5" style="51" customWidth="1"/>
    <col min="14" max="14" width="5.6640625" style="51" customWidth="1"/>
    <col min="15" max="15" width="5.83203125" style="51" hidden="1" customWidth="1"/>
    <col min="16" max="16" width="7" style="51" hidden="1" customWidth="1"/>
    <col min="17" max="17" width="8.1640625" style="51" bestFit="1" customWidth="1"/>
    <col min="18" max="18" width="10.1640625" style="51" bestFit="1" customWidth="1"/>
    <col min="19" max="19" width="8" style="45" customWidth="1"/>
    <col min="20" max="25" width="9" style="1"/>
    <col min="26" max="26" width="6.5" style="1" bestFit="1" customWidth="1"/>
    <col min="27" max="29" width="9" style="1"/>
    <col min="30" max="30" width="5" style="1" bestFit="1" customWidth="1"/>
    <col min="31" max="16384" width="9" style="1"/>
  </cols>
  <sheetData>
    <row r="1" spans="2:21">
      <c r="B1" s="55" t="s">
        <v>64</v>
      </c>
    </row>
    <row r="2" spans="2:21">
      <c r="B2" s="56" t="s">
        <v>49</v>
      </c>
      <c r="C2" s="40"/>
      <c r="D2" s="40"/>
      <c r="E2" s="40" t="s">
        <v>42</v>
      </c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56" t="s">
        <v>50</v>
      </c>
    </row>
    <row r="3" spans="2:21" ht="17">
      <c r="B3" s="57"/>
      <c r="C3" s="41" t="s">
        <v>51</v>
      </c>
      <c r="D3" s="41" t="s">
        <v>52</v>
      </c>
      <c r="E3" s="42" t="s">
        <v>25</v>
      </c>
      <c r="F3" s="41" t="s">
        <v>53</v>
      </c>
      <c r="G3" s="41" t="s">
        <v>27</v>
      </c>
      <c r="H3" s="41" t="s">
        <v>28</v>
      </c>
      <c r="I3" s="41" t="s">
        <v>29</v>
      </c>
      <c r="J3" s="41" t="s">
        <v>30</v>
      </c>
      <c r="K3" s="41" t="s">
        <v>31</v>
      </c>
      <c r="L3" s="41" t="s">
        <v>32</v>
      </c>
      <c r="M3" s="41" t="s">
        <v>33</v>
      </c>
      <c r="N3" s="41" t="s">
        <v>54</v>
      </c>
      <c r="O3" s="41" t="s">
        <v>35</v>
      </c>
      <c r="P3" s="41" t="s">
        <v>55</v>
      </c>
      <c r="Q3" s="41" t="s">
        <v>36</v>
      </c>
      <c r="R3" s="41" t="s">
        <v>37</v>
      </c>
      <c r="S3" s="57"/>
    </row>
    <row r="4" spans="2:21" ht="17">
      <c r="B4" s="58"/>
      <c r="C4" s="43"/>
      <c r="D4" s="43" t="s">
        <v>56</v>
      </c>
      <c r="E4" s="59" t="s">
        <v>57</v>
      </c>
      <c r="F4" s="59"/>
      <c r="G4" s="59"/>
      <c r="H4" s="59"/>
      <c r="I4" s="59"/>
      <c r="J4" s="59"/>
      <c r="K4" s="59"/>
      <c r="L4" s="59"/>
      <c r="M4" s="59"/>
      <c r="N4" s="59"/>
      <c r="O4" s="59"/>
      <c r="P4" s="43" t="s">
        <v>58</v>
      </c>
      <c r="Q4" s="43" t="s">
        <v>59</v>
      </c>
      <c r="R4" s="43" t="s">
        <v>60</v>
      </c>
      <c r="S4" s="58"/>
    </row>
    <row r="5" spans="2:21">
      <c r="B5" s="44">
        <v>41957</v>
      </c>
      <c r="C5" s="45">
        <v>7.05</v>
      </c>
      <c r="D5" s="45">
        <v>4.04</v>
      </c>
      <c r="E5" s="45">
        <v>152</v>
      </c>
      <c r="F5" s="45">
        <v>131</v>
      </c>
      <c r="G5" s="45">
        <v>138.1</v>
      </c>
      <c r="H5" s="45">
        <v>21.6</v>
      </c>
      <c r="I5" s="45">
        <v>61.2</v>
      </c>
      <c r="J5" s="45">
        <v>90.1</v>
      </c>
      <c r="K5" s="45">
        <v>122.1</v>
      </c>
      <c r="L5" s="16">
        <v>114.9</v>
      </c>
      <c r="M5" s="46">
        <v>5.92</v>
      </c>
      <c r="N5" s="47" t="s">
        <v>63</v>
      </c>
      <c r="O5" s="45">
        <v>0.09</v>
      </c>
      <c r="P5" s="45" t="s">
        <v>61</v>
      </c>
      <c r="Q5" s="45">
        <v>0.2</v>
      </c>
      <c r="R5" s="46">
        <v>9.5081555555555557</v>
      </c>
      <c r="S5" s="48">
        <v>0.21199999999999897</v>
      </c>
      <c r="U5" s="45"/>
    </row>
    <row r="6" spans="2:21">
      <c r="B6" s="49">
        <v>41971</v>
      </c>
      <c r="C6" s="50">
        <v>7</v>
      </c>
      <c r="D6" s="50">
        <v>4.2699999999999996</v>
      </c>
      <c r="E6" s="51">
        <v>156</v>
      </c>
      <c r="F6" s="51">
        <v>136</v>
      </c>
      <c r="G6" s="15">
        <v>149.1</v>
      </c>
      <c r="H6" s="52">
        <v>20.399999999999999</v>
      </c>
      <c r="I6" s="52">
        <v>57.9</v>
      </c>
      <c r="J6" s="52">
        <v>94.3</v>
      </c>
      <c r="K6" s="15">
        <v>131.4</v>
      </c>
      <c r="L6" s="15">
        <v>122.1</v>
      </c>
      <c r="M6" s="52">
        <v>6.11</v>
      </c>
      <c r="N6" s="47" t="s">
        <v>63</v>
      </c>
      <c r="O6" s="50">
        <v>0.1</v>
      </c>
      <c r="P6" s="51" t="s">
        <v>61</v>
      </c>
      <c r="Q6" s="52">
        <v>0.22</v>
      </c>
      <c r="R6" s="52">
        <v>9.5081555555555557</v>
      </c>
      <c r="S6" s="53">
        <v>0.19900000000000001</v>
      </c>
      <c r="U6" s="51"/>
    </row>
    <row r="7" spans="2:21">
      <c r="B7" s="49">
        <v>41988</v>
      </c>
      <c r="C7" s="50">
        <v>6.99</v>
      </c>
      <c r="D7" s="50">
        <v>3.78</v>
      </c>
      <c r="E7" s="51">
        <v>130</v>
      </c>
      <c r="F7" s="51">
        <v>113</v>
      </c>
      <c r="G7" s="15">
        <v>128.80000000000001</v>
      </c>
      <c r="H7" s="52">
        <v>27</v>
      </c>
      <c r="I7" s="52">
        <v>54.1</v>
      </c>
      <c r="J7" s="52">
        <v>80.900000000000006</v>
      </c>
      <c r="K7" s="15">
        <v>117.1</v>
      </c>
      <c r="L7" s="15">
        <v>107.8</v>
      </c>
      <c r="M7" s="52">
        <v>5.28</v>
      </c>
      <c r="N7" s="54" t="s">
        <v>63</v>
      </c>
      <c r="O7" s="50">
        <v>0.1</v>
      </c>
      <c r="P7" s="50" t="s">
        <v>61</v>
      </c>
      <c r="Q7" s="52">
        <v>0.32</v>
      </c>
      <c r="R7" s="52">
        <v>8.3939185763888897</v>
      </c>
      <c r="S7" s="53">
        <v>0.26600000000000001</v>
      </c>
      <c r="U7" s="52"/>
    </row>
    <row r="8" spans="2:21">
      <c r="B8" s="49">
        <v>41997</v>
      </c>
      <c r="C8" s="50">
        <v>6.97</v>
      </c>
      <c r="D8" s="50">
        <v>3.75</v>
      </c>
      <c r="E8" s="51">
        <v>124</v>
      </c>
      <c r="F8" s="51">
        <v>107</v>
      </c>
      <c r="G8" s="15">
        <v>130.69999999999999</v>
      </c>
      <c r="H8" s="52">
        <v>26.1</v>
      </c>
      <c r="I8" s="52">
        <v>58.3</v>
      </c>
      <c r="J8" s="52">
        <v>84.3</v>
      </c>
      <c r="K8" s="15">
        <v>110.8</v>
      </c>
      <c r="L8" s="15">
        <v>104.3</v>
      </c>
      <c r="M8" s="52">
        <v>5.28</v>
      </c>
      <c r="N8" s="54" t="s">
        <v>63</v>
      </c>
      <c r="O8" s="50">
        <v>0.11</v>
      </c>
      <c r="P8" s="51" t="s">
        <v>61</v>
      </c>
      <c r="Q8" s="52">
        <v>0.15</v>
      </c>
      <c r="R8" s="52">
        <v>8.9881782986111123</v>
      </c>
      <c r="S8" s="53">
        <v>0.27897790404040401</v>
      </c>
      <c r="U8" s="51"/>
    </row>
    <row r="9" spans="2:21">
      <c r="B9" s="49">
        <v>41654</v>
      </c>
      <c r="C9" s="50">
        <v>7.06</v>
      </c>
      <c r="D9" s="50">
        <v>3.76</v>
      </c>
      <c r="E9" s="51">
        <v>128</v>
      </c>
      <c r="F9" s="51">
        <v>115</v>
      </c>
      <c r="G9" s="15">
        <v>127.7</v>
      </c>
      <c r="H9" s="52">
        <v>23.5</v>
      </c>
      <c r="I9" s="52">
        <v>59.9</v>
      </c>
      <c r="J9" s="52">
        <v>86.8</v>
      </c>
      <c r="K9" s="15">
        <v>113.5</v>
      </c>
      <c r="L9" s="15">
        <v>107.5</v>
      </c>
      <c r="M9" s="52">
        <v>5.14</v>
      </c>
      <c r="N9" s="54" t="s">
        <v>63</v>
      </c>
      <c r="O9" s="50">
        <v>0.09</v>
      </c>
      <c r="P9" s="51" t="s">
        <v>61</v>
      </c>
      <c r="Q9" s="52">
        <v>0.28000000000000003</v>
      </c>
      <c r="R9" s="52">
        <v>8.9881782986111123</v>
      </c>
      <c r="S9" s="53">
        <v>0.29899999999999999</v>
      </c>
      <c r="U9" s="51"/>
    </row>
    <row r="10" spans="2:21">
      <c r="B10" s="49">
        <v>41669</v>
      </c>
      <c r="C10" s="50">
        <v>7.03</v>
      </c>
      <c r="D10" s="50">
        <v>3.74</v>
      </c>
      <c r="E10" s="51">
        <v>128</v>
      </c>
      <c r="F10" s="51">
        <v>109</v>
      </c>
      <c r="G10" s="15">
        <v>125.4</v>
      </c>
      <c r="H10" s="52">
        <v>23.8</v>
      </c>
      <c r="I10" s="52">
        <v>55.5</v>
      </c>
      <c r="J10" s="52">
        <v>81</v>
      </c>
      <c r="K10" s="15">
        <v>110.6</v>
      </c>
      <c r="L10" s="15">
        <v>104.9</v>
      </c>
      <c r="M10" s="52">
        <v>5.04</v>
      </c>
      <c r="N10" s="54" t="s">
        <v>63</v>
      </c>
      <c r="O10" s="50">
        <v>0.09</v>
      </c>
      <c r="P10" s="51" t="s">
        <v>61</v>
      </c>
      <c r="Q10" s="52">
        <v>0.25</v>
      </c>
      <c r="R10" s="52">
        <v>8.7653309027777784</v>
      </c>
      <c r="S10" s="53">
        <v>0.33988914549653876</v>
      </c>
      <c r="U10" s="51"/>
    </row>
    <row r="11" spans="2:21">
      <c r="B11" s="49">
        <v>41683</v>
      </c>
      <c r="C11" s="50">
        <v>7.02</v>
      </c>
      <c r="D11" s="50">
        <v>4.01</v>
      </c>
      <c r="E11" s="51">
        <v>138</v>
      </c>
      <c r="F11" s="51">
        <v>116</v>
      </c>
      <c r="G11" s="15">
        <v>145.19999999999999</v>
      </c>
      <c r="H11" s="52">
        <v>23.1</v>
      </c>
      <c r="I11" s="52">
        <v>61.1</v>
      </c>
      <c r="J11" s="52">
        <v>86</v>
      </c>
      <c r="K11" s="15">
        <v>121.5</v>
      </c>
      <c r="L11" s="15">
        <v>115.3</v>
      </c>
      <c r="M11" s="52">
        <v>5</v>
      </c>
      <c r="N11" s="54" t="s">
        <v>63</v>
      </c>
      <c r="O11" s="50">
        <v>0.1</v>
      </c>
      <c r="P11" s="51" t="s">
        <v>61</v>
      </c>
      <c r="Q11" s="52">
        <v>0.32</v>
      </c>
      <c r="R11" s="52">
        <v>8.7653309027777784</v>
      </c>
      <c r="S11" s="53">
        <v>0.27500000000000002</v>
      </c>
      <c r="U11" s="51"/>
    </row>
    <row r="12" spans="2:21">
      <c r="B12" s="49">
        <v>41697</v>
      </c>
      <c r="C12" s="50">
        <v>7.03</v>
      </c>
      <c r="D12" s="50">
        <v>3.96</v>
      </c>
      <c r="E12" s="51">
        <v>138</v>
      </c>
      <c r="F12" s="51">
        <v>119</v>
      </c>
      <c r="G12" s="15">
        <v>141.19999999999999</v>
      </c>
      <c r="H12" s="52">
        <v>25.1</v>
      </c>
      <c r="I12" s="52">
        <v>59.6</v>
      </c>
      <c r="J12" s="52">
        <v>86</v>
      </c>
      <c r="K12" s="15">
        <v>117.4</v>
      </c>
      <c r="L12" s="15">
        <v>112</v>
      </c>
      <c r="M12" s="52">
        <v>5.12</v>
      </c>
      <c r="N12" s="54" t="s">
        <v>63</v>
      </c>
      <c r="O12" s="50">
        <v>0.09</v>
      </c>
      <c r="P12" s="51" t="s">
        <v>61</v>
      </c>
      <c r="Q12" s="52">
        <v>0.19</v>
      </c>
      <c r="R12" s="52">
        <v>8.9138958333333331</v>
      </c>
      <c r="S12" s="53">
        <v>0.22900000000000001</v>
      </c>
      <c r="U12" s="51"/>
    </row>
    <row r="13" spans="2:21">
      <c r="B13" s="49">
        <v>42076</v>
      </c>
      <c r="C13" s="50">
        <v>6.97</v>
      </c>
      <c r="D13" s="50">
        <v>3.94</v>
      </c>
      <c r="E13" s="51">
        <v>132</v>
      </c>
      <c r="F13" s="51">
        <v>115</v>
      </c>
      <c r="G13" s="15">
        <v>142.9</v>
      </c>
      <c r="H13" s="52">
        <v>24</v>
      </c>
      <c r="I13" s="52">
        <v>62.3</v>
      </c>
      <c r="J13" s="52">
        <v>87.1</v>
      </c>
      <c r="K13" s="15">
        <v>120.7</v>
      </c>
      <c r="L13" s="15">
        <v>114.6</v>
      </c>
      <c r="M13" s="52">
        <v>5.0999999999999996</v>
      </c>
      <c r="N13" s="54" t="s">
        <v>63</v>
      </c>
      <c r="O13" s="50">
        <v>0.11</v>
      </c>
      <c r="P13" s="51" t="s">
        <v>61</v>
      </c>
      <c r="Q13" s="52">
        <v>0.69</v>
      </c>
      <c r="R13" s="52">
        <v>8.0142270897832812</v>
      </c>
      <c r="S13" s="53">
        <v>0.247</v>
      </c>
      <c r="U13" s="51"/>
    </row>
    <row r="14" spans="2:21">
      <c r="B14" s="49">
        <v>42088</v>
      </c>
      <c r="C14" s="50">
        <v>7.02</v>
      </c>
      <c r="D14" s="50">
        <v>3.72</v>
      </c>
      <c r="E14" s="51">
        <v>130</v>
      </c>
      <c r="F14" s="51">
        <v>115</v>
      </c>
      <c r="G14" s="15">
        <v>129.69999999999999</v>
      </c>
      <c r="H14" s="52">
        <v>22.2</v>
      </c>
      <c r="I14" s="52">
        <v>59.8</v>
      </c>
      <c r="J14" s="52">
        <v>82.6</v>
      </c>
      <c r="K14" s="15">
        <v>109.2</v>
      </c>
      <c r="L14" s="15">
        <v>104.2</v>
      </c>
      <c r="M14" s="52">
        <v>5.15</v>
      </c>
      <c r="N14" s="54" t="s">
        <v>63</v>
      </c>
      <c r="O14" s="50">
        <v>0.1</v>
      </c>
      <c r="P14" s="51" t="s">
        <v>61</v>
      </c>
      <c r="Q14" s="52">
        <v>0.37</v>
      </c>
      <c r="R14" s="52">
        <v>8.4116267801857578</v>
      </c>
      <c r="S14" s="53">
        <v>0.248</v>
      </c>
      <c r="U14" s="51"/>
    </row>
    <row r="15" spans="2:21">
      <c r="B15" s="49">
        <v>42108</v>
      </c>
      <c r="C15" s="50">
        <v>7.06</v>
      </c>
      <c r="D15" s="50">
        <v>3.99</v>
      </c>
      <c r="E15" s="51">
        <v>150</v>
      </c>
      <c r="F15" s="51">
        <v>136</v>
      </c>
      <c r="G15" s="15">
        <v>127.4</v>
      </c>
      <c r="H15" s="52">
        <v>22.4</v>
      </c>
      <c r="I15" s="52">
        <v>53</v>
      </c>
      <c r="J15" s="52">
        <v>83</v>
      </c>
      <c r="K15" s="15">
        <v>122.4</v>
      </c>
      <c r="L15" s="15">
        <v>114.1</v>
      </c>
      <c r="M15" s="52">
        <v>5.85</v>
      </c>
      <c r="N15" s="54" t="s">
        <v>63</v>
      </c>
      <c r="O15" s="50">
        <v>0.09</v>
      </c>
      <c r="P15" s="50" t="s">
        <v>61</v>
      </c>
      <c r="Q15" s="52">
        <v>0.55000000000000004</v>
      </c>
      <c r="R15" s="52">
        <v>8.1466936532507734</v>
      </c>
      <c r="S15" s="53">
        <v>0.24199999999999999</v>
      </c>
      <c r="U15" s="51"/>
    </row>
    <row r="16" spans="2:21">
      <c r="B16" s="49">
        <v>42124</v>
      </c>
      <c r="C16" s="50">
        <v>7.11</v>
      </c>
      <c r="D16" s="50">
        <v>3.91</v>
      </c>
      <c r="E16" s="51">
        <v>150</v>
      </c>
      <c r="F16" s="51">
        <v>132</v>
      </c>
      <c r="G16" s="15">
        <v>121.9</v>
      </c>
      <c r="H16" s="52">
        <v>20.5</v>
      </c>
      <c r="I16" s="52">
        <v>55.6</v>
      </c>
      <c r="J16" s="52">
        <v>84.3</v>
      </c>
      <c r="K16" s="15">
        <v>117.9</v>
      </c>
      <c r="L16" s="15">
        <v>109.3</v>
      </c>
      <c r="M16" s="52">
        <v>6</v>
      </c>
      <c r="N16" s="54" t="s">
        <v>63</v>
      </c>
      <c r="O16" s="50">
        <v>0.08</v>
      </c>
      <c r="P16" s="51" t="s">
        <v>61</v>
      </c>
      <c r="Q16" s="52">
        <v>0.36</v>
      </c>
      <c r="R16" s="52">
        <v>8.6765599071207422</v>
      </c>
      <c r="S16" s="53">
        <v>0.19900000000000001</v>
      </c>
      <c r="U16" s="51"/>
    </row>
    <row r="17" spans="2:21">
      <c r="B17" s="49">
        <v>42139</v>
      </c>
      <c r="C17" s="50">
        <v>7.09</v>
      </c>
      <c r="D17" s="50">
        <v>4.04</v>
      </c>
      <c r="E17" s="51">
        <v>154</v>
      </c>
      <c r="F17" s="51">
        <v>138</v>
      </c>
      <c r="G17" s="15">
        <v>128.19999999999999</v>
      </c>
      <c r="H17" s="52">
        <v>24.7</v>
      </c>
      <c r="I17" s="52">
        <v>54.1</v>
      </c>
      <c r="J17" s="52">
        <v>86.3</v>
      </c>
      <c r="K17" s="15">
        <v>127.4</v>
      </c>
      <c r="L17" s="15">
        <v>116.9</v>
      </c>
      <c r="M17" s="52">
        <v>6.8</v>
      </c>
      <c r="N17" s="54" t="s">
        <v>63</v>
      </c>
      <c r="O17" s="50">
        <v>0.08</v>
      </c>
      <c r="P17" s="50" t="s">
        <v>61</v>
      </c>
      <c r="Q17" s="52">
        <v>0.37</v>
      </c>
      <c r="R17" s="52">
        <v>8.4778600619195039</v>
      </c>
      <c r="S17" s="53">
        <v>0.19900000000000001</v>
      </c>
      <c r="U17" s="51"/>
    </row>
    <row r="18" spans="2:21">
      <c r="B18" s="49">
        <v>42153</v>
      </c>
      <c r="C18" s="50">
        <v>7.07</v>
      </c>
      <c r="D18" s="50">
        <v>4.26</v>
      </c>
      <c r="E18" s="51">
        <v>170</v>
      </c>
      <c r="F18" s="51">
        <v>158</v>
      </c>
      <c r="G18" s="15">
        <v>138.80000000000001</v>
      </c>
      <c r="H18" s="52">
        <v>18.7</v>
      </c>
      <c r="I18" s="52">
        <v>55.9</v>
      </c>
      <c r="J18" s="52">
        <v>97</v>
      </c>
      <c r="K18" s="15">
        <v>134.30000000000001</v>
      </c>
      <c r="L18" s="15">
        <v>122.4</v>
      </c>
      <c r="M18" s="52">
        <v>10.19</v>
      </c>
      <c r="N18" s="54">
        <v>4.32</v>
      </c>
      <c r="O18" s="50">
        <v>0.09</v>
      </c>
      <c r="P18" s="51" t="s">
        <v>61</v>
      </c>
      <c r="Q18" s="52">
        <v>0.45</v>
      </c>
      <c r="R18" s="52">
        <v>8.8090264705882344</v>
      </c>
      <c r="S18" s="53">
        <v>0.17199999999999999</v>
      </c>
      <c r="U18" s="51"/>
    </row>
    <row r="19" spans="2:21">
      <c r="B19" s="49">
        <v>42170</v>
      </c>
      <c r="C19" s="50">
        <v>7.09</v>
      </c>
      <c r="D19" s="50">
        <v>4.24</v>
      </c>
      <c r="E19" s="51">
        <v>176</v>
      </c>
      <c r="F19" s="51">
        <v>160</v>
      </c>
      <c r="G19" s="15">
        <v>135.80000000000001</v>
      </c>
      <c r="H19" s="52">
        <v>21.1</v>
      </c>
      <c r="I19" s="52">
        <v>55</v>
      </c>
      <c r="J19" s="52">
        <v>87.4</v>
      </c>
      <c r="K19" s="15">
        <v>132.9</v>
      </c>
      <c r="L19" s="15">
        <v>121.4</v>
      </c>
      <c r="M19" s="52">
        <v>7.53</v>
      </c>
      <c r="N19" s="54" t="s">
        <v>63</v>
      </c>
      <c r="O19" s="50">
        <v>0.08</v>
      </c>
      <c r="P19" s="51" t="s">
        <v>61</v>
      </c>
      <c r="Q19" s="52">
        <v>0.39</v>
      </c>
      <c r="R19" s="52">
        <v>8.7427931888544901</v>
      </c>
      <c r="S19" s="53">
        <v>0.19600000000000001</v>
      </c>
      <c r="U19" s="51"/>
    </row>
    <row r="20" spans="2:21">
      <c r="B20" s="49">
        <v>42184</v>
      </c>
      <c r="C20" s="50">
        <v>7.03</v>
      </c>
      <c r="D20" s="50">
        <v>3.75</v>
      </c>
      <c r="E20" s="51">
        <v>144</v>
      </c>
      <c r="F20" s="51">
        <v>132</v>
      </c>
      <c r="G20" s="15">
        <v>113.2</v>
      </c>
      <c r="H20" s="52">
        <v>26.6</v>
      </c>
      <c r="I20" s="52">
        <v>54.5</v>
      </c>
      <c r="J20" s="52">
        <v>79</v>
      </c>
      <c r="K20" s="15">
        <v>113.4</v>
      </c>
      <c r="L20" s="15">
        <v>105.2</v>
      </c>
      <c r="M20" s="52">
        <v>6.85</v>
      </c>
      <c r="N20" s="54" t="s">
        <v>63</v>
      </c>
      <c r="O20" s="50">
        <v>0.09</v>
      </c>
      <c r="P20" s="51" t="s">
        <v>61</v>
      </c>
      <c r="Q20" s="52">
        <v>0.36</v>
      </c>
      <c r="R20" s="52">
        <v>8.54409334365325</v>
      </c>
      <c r="S20" s="53">
        <v>0.27</v>
      </c>
      <c r="U20" s="51"/>
    </row>
    <row r="21" spans="2:21">
      <c r="B21" s="49">
        <v>42200</v>
      </c>
      <c r="C21" s="50">
        <v>7.11</v>
      </c>
      <c r="D21" s="50">
        <v>4.05</v>
      </c>
      <c r="E21" s="51">
        <v>158</v>
      </c>
      <c r="F21" s="51">
        <v>139</v>
      </c>
      <c r="G21" s="15">
        <v>124.9</v>
      </c>
      <c r="H21" s="52">
        <v>25.3</v>
      </c>
      <c r="I21" s="52">
        <v>55.1</v>
      </c>
      <c r="J21" s="15">
        <v>91.9</v>
      </c>
      <c r="K21" s="15">
        <v>134.4</v>
      </c>
      <c r="L21" s="15">
        <v>121.8</v>
      </c>
      <c r="M21" s="52">
        <v>8.2200000000000006</v>
      </c>
      <c r="N21" s="54" t="s">
        <v>63</v>
      </c>
      <c r="O21" s="50">
        <v>0.08</v>
      </c>
      <c r="P21" s="51" t="s">
        <v>61</v>
      </c>
      <c r="Q21" s="52">
        <v>0.43</v>
      </c>
      <c r="R21" s="52">
        <v>9.1890899328859064</v>
      </c>
      <c r="S21" s="53">
        <v>0.23199999999999998</v>
      </c>
      <c r="U21" s="51"/>
    </row>
    <row r="22" spans="2:21">
      <c r="B22" s="49">
        <v>42216</v>
      </c>
      <c r="C22" s="50">
        <v>6.91</v>
      </c>
      <c r="D22" s="50">
        <v>3.62</v>
      </c>
      <c r="E22" s="51">
        <v>146</v>
      </c>
      <c r="F22" s="51">
        <v>126</v>
      </c>
      <c r="G22" s="15">
        <v>111.7</v>
      </c>
      <c r="H22" s="52">
        <v>17.3</v>
      </c>
      <c r="I22" s="52">
        <v>57.6</v>
      </c>
      <c r="J22" s="52">
        <v>81.5</v>
      </c>
      <c r="K22" s="15">
        <v>106.1</v>
      </c>
      <c r="L22" s="15">
        <v>98.2</v>
      </c>
      <c r="M22" s="52">
        <v>7.22</v>
      </c>
      <c r="N22" s="47" t="s">
        <v>63</v>
      </c>
      <c r="O22" s="50">
        <v>0.12</v>
      </c>
      <c r="P22" s="51" t="s">
        <v>61</v>
      </c>
      <c r="Q22" s="52">
        <v>0.67</v>
      </c>
      <c r="R22" s="52">
        <v>9.260879697986578</v>
      </c>
      <c r="S22" s="53">
        <v>0.19700000000000001</v>
      </c>
      <c r="U22" s="51"/>
    </row>
    <row r="23" spans="2:21">
      <c r="B23" s="49">
        <v>42226</v>
      </c>
      <c r="C23" s="50">
        <v>6.99</v>
      </c>
      <c r="D23" s="50">
        <v>4.07</v>
      </c>
      <c r="E23" s="51">
        <v>156</v>
      </c>
      <c r="F23" s="51">
        <v>137</v>
      </c>
      <c r="G23" s="15">
        <v>130.5</v>
      </c>
      <c r="H23" s="52">
        <v>24.9</v>
      </c>
      <c r="I23" s="52">
        <v>58</v>
      </c>
      <c r="J23" s="52">
        <v>89.2</v>
      </c>
      <c r="K23" s="15">
        <v>122.1</v>
      </c>
      <c r="L23" s="15">
        <v>111.8</v>
      </c>
      <c r="M23" s="52">
        <v>8.02</v>
      </c>
      <c r="N23" s="47" t="s">
        <v>63</v>
      </c>
      <c r="O23" s="50">
        <v>0.1</v>
      </c>
      <c r="P23" s="51" t="s">
        <v>61</v>
      </c>
      <c r="Q23" s="52">
        <v>0.38</v>
      </c>
      <c r="R23" s="52">
        <v>9.3326694630872478</v>
      </c>
      <c r="S23" s="53">
        <v>0.16200000000000001</v>
      </c>
      <c r="U23" s="51"/>
    </row>
    <row r="24" spans="2:21">
      <c r="B24" s="49">
        <v>42247</v>
      </c>
      <c r="C24" s="50">
        <v>6.92</v>
      </c>
      <c r="D24" s="50">
        <v>3.96</v>
      </c>
      <c r="E24" s="51">
        <v>144</v>
      </c>
      <c r="F24" s="51">
        <v>127</v>
      </c>
      <c r="G24" s="15">
        <v>120.4</v>
      </c>
      <c r="H24" s="52">
        <v>38.6</v>
      </c>
      <c r="I24" s="52">
        <v>50.5</v>
      </c>
      <c r="J24" s="52">
        <v>86.9</v>
      </c>
      <c r="K24" s="15">
        <v>125.7</v>
      </c>
      <c r="L24" s="15">
        <v>112.2</v>
      </c>
      <c r="M24" s="52">
        <v>7.49</v>
      </c>
      <c r="N24" s="47" t="s">
        <v>63</v>
      </c>
      <c r="O24" s="50">
        <v>0.12</v>
      </c>
      <c r="P24" s="51" t="s">
        <v>61</v>
      </c>
      <c r="Q24" s="52">
        <v>0.43</v>
      </c>
      <c r="R24" s="52">
        <v>8.7583513422818786</v>
      </c>
      <c r="S24" s="53">
        <v>0.22</v>
      </c>
      <c r="U24" s="51"/>
    </row>
    <row r="25" spans="2:21">
      <c r="B25" s="49">
        <v>42262</v>
      </c>
      <c r="C25" s="50">
        <v>7.08</v>
      </c>
      <c r="D25" s="50">
        <v>3.57</v>
      </c>
      <c r="E25" s="51">
        <v>140</v>
      </c>
      <c r="F25" s="51">
        <v>119</v>
      </c>
      <c r="G25" s="15">
        <v>104.3</v>
      </c>
      <c r="H25" s="52">
        <v>23.5</v>
      </c>
      <c r="I25" s="52">
        <v>53.3</v>
      </c>
      <c r="J25" s="52">
        <v>85.5</v>
      </c>
      <c r="K25" s="15">
        <v>111.2</v>
      </c>
      <c r="L25" s="15">
        <v>102.7</v>
      </c>
      <c r="M25" s="52">
        <v>6.47</v>
      </c>
      <c r="N25" s="47" t="s">
        <v>63</v>
      </c>
      <c r="O25" s="50">
        <v>0.08</v>
      </c>
      <c r="P25" s="51" t="s">
        <v>61</v>
      </c>
      <c r="Q25" s="52">
        <v>0.3</v>
      </c>
      <c r="R25" s="52">
        <v>8.9019308724832218</v>
      </c>
      <c r="S25" s="53">
        <v>0.216</v>
      </c>
      <c r="U25" s="51"/>
    </row>
    <row r="26" spans="2:21">
      <c r="B26" s="49">
        <v>42277</v>
      </c>
      <c r="C26" s="50">
        <v>7.06</v>
      </c>
      <c r="D26" s="50">
        <v>3.89</v>
      </c>
      <c r="E26" s="51">
        <v>150</v>
      </c>
      <c r="F26" s="51">
        <v>133</v>
      </c>
      <c r="G26" s="15">
        <v>123.8</v>
      </c>
      <c r="H26" s="52">
        <v>23</v>
      </c>
      <c r="I26" s="52">
        <v>53.5</v>
      </c>
      <c r="J26" s="52">
        <v>92.5</v>
      </c>
      <c r="K26" s="15">
        <v>126.3</v>
      </c>
      <c r="L26" s="15">
        <v>115.6</v>
      </c>
      <c r="M26" s="52">
        <v>6.87</v>
      </c>
      <c r="N26" s="47" t="s">
        <v>63</v>
      </c>
      <c r="O26" s="50">
        <v>0.09</v>
      </c>
      <c r="P26" s="50" t="s">
        <v>61</v>
      </c>
      <c r="Q26" s="52">
        <v>0.3</v>
      </c>
      <c r="R26" s="52">
        <v>9.0455104026845632</v>
      </c>
      <c r="S26" s="53">
        <v>0.19</v>
      </c>
      <c r="U26" s="51"/>
    </row>
    <row r="27" spans="2:21">
      <c r="B27" s="49">
        <v>42292</v>
      </c>
      <c r="C27" s="50">
        <v>7.07</v>
      </c>
      <c r="D27" s="50">
        <v>3.93</v>
      </c>
      <c r="E27" s="51">
        <v>150</v>
      </c>
      <c r="F27" s="51">
        <v>131</v>
      </c>
      <c r="G27" s="15">
        <v>136.80000000000001</v>
      </c>
      <c r="H27" s="52">
        <v>23.2</v>
      </c>
      <c r="I27" s="52">
        <v>57.2</v>
      </c>
      <c r="J27" s="52">
        <v>91.8</v>
      </c>
      <c r="K27" s="15">
        <v>123.7</v>
      </c>
      <c r="L27" s="15">
        <v>114</v>
      </c>
      <c r="M27" s="52">
        <v>6.02</v>
      </c>
      <c r="N27" s="47" t="s">
        <v>63</v>
      </c>
      <c r="O27" s="50">
        <v>0.09</v>
      </c>
      <c r="P27" s="51" t="s">
        <v>61</v>
      </c>
      <c r="Q27" s="52">
        <v>0.24</v>
      </c>
      <c r="R27" s="52">
        <v>8.8301411073825502</v>
      </c>
      <c r="S27" s="53">
        <v>0.19700000000000001</v>
      </c>
      <c r="U27" s="51"/>
    </row>
    <row r="28" spans="2:21">
      <c r="B28" s="49">
        <v>42306</v>
      </c>
      <c r="C28" s="50">
        <v>6.98</v>
      </c>
      <c r="D28" s="50">
        <v>4.25</v>
      </c>
      <c r="E28" s="51">
        <v>156</v>
      </c>
      <c r="F28" s="51">
        <v>137</v>
      </c>
      <c r="G28" s="15">
        <v>155.69999999999999</v>
      </c>
      <c r="H28" s="52">
        <v>22.8</v>
      </c>
      <c r="I28" s="52">
        <v>60.8</v>
      </c>
      <c r="J28" s="52">
        <v>99.4</v>
      </c>
      <c r="K28" s="15">
        <v>135.9</v>
      </c>
      <c r="L28" s="15">
        <v>124.5</v>
      </c>
      <c r="M28" s="52">
        <v>6.83</v>
      </c>
      <c r="N28" s="47" t="s">
        <v>63</v>
      </c>
      <c r="O28" s="50">
        <v>0.1</v>
      </c>
      <c r="P28" s="51" t="s">
        <v>61</v>
      </c>
      <c r="Q28" s="52">
        <v>0.35</v>
      </c>
      <c r="R28" s="52">
        <v>8.8301411073825502</v>
      </c>
      <c r="S28" s="53">
        <v>0.17200000000000001</v>
      </c>
      <c r="U28" s="51"/>
    </row>
    <row r="29" spans="2:21" ht="37" customHeight="1">
      <c r="B29" s="60" t="s">
        <v>62</v>
      </c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</row>
    <row r="31" spans="2:21" ht="18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2:21" ht="18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2:19" ht="18"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</sheetData>
  <mergeCells count="4">
    <mergeCell ref="B2:B4"/>
    <mergeCell ref="S2:S4"/>
    <mergeCell ref="E4:O4"/>
    <mergeCell ref="B29:S29"/>
  </mergeCells>
  <phoneticPr fontId="3"/>
  <pageMargins left="0.7" right="0.7" top="0.75" bottom="0.75" header="0.3" footer="0.3"/>
  <pageSetup paperSize="9" scale="63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showGridLines="0" zoomScale="150" zoomScaleNormal="150" zoomScalePageLayoutView="150" workbookViewId="0">
      <pane ySplit="3" topLeftCell="A4" activePane="bottomLeft" state="frozen"/>
      <selection pane="bottomLeft" activeCell="O35" sqref="O35"/>
    </sheetView>
  </sheetViews>
  <sheetFormatPr baseColWidth="12" defaultColWidth="9" defaultRowHeight="13" x14ac:dyDescent="0"/>
  <cols>
    <col min="1" max="1" width="11.1640625" style="1" customWidth="1"/>
    <col min="2" max="2" width="14" style="1" bestFit="1" customWidth="1"/>
    <col min="3" max="3" width="6.1640625" style="1" bestFit="1" customWidth="1"/>
    <col min="4" max="4" width="13" style="1" bestFit="1" customWidth="1"/>
    <col min="5" max="12" width="5.33203125" style="1" customWidth="1"/>
    <col min="13" max="13" width="10.6640625" style="1" bestFit="1" customWidth="1"/>
    <col min="14" max="14" width="7.33203125" style="1" bestFit="1" customWidth="1"/>
    <col min="15" max="15" width="10.5" style="1" bestFit="1" customWidth="1"/>
    <col min="16" max="16" width="8.33203125" style="2" bestFit="1" customWidth="1"/>
    <col min="17" max="16384" width="9" style="1"/>
  </cols>
  <sheetData>
    <row r="1" spans="1:16">
      <c r="A1" s="1" t="s">
        <v>0</v>
      </c>
    </row>
    <row r="2" spans="1:16" ht="26">
      <c r="A2" s="3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4" t="s">
        <v>14</v>
      </c>
      <c r="O2" s="7" t="s">
        <v>15</v>
      </c>
      <c r="P2" s="4" t="s">
        <v>16</v>
      </c>
    </row>
    <row r="3" spans="1:16" ht="17">
      <c r="A3" s="8"/>
      <c r="B3" s="8"/>
      <c r="C3" s="63" t="s">
        <v>17</v>
      </c>
      <c r="D3" s="63"/>
      <c r="E3" s="63"/>
      <c r="F3" s="63"/>
      <c r="G3" s="63"/>
      <c r="H3" s="63"/>
      <c r="I3" s="63"/>
      <c r="J3" s="63"/>
      <c r="K3" s="63"/>
      <c r="L3" s="63"/>
      <c r="M3" s="63"/>
      <c r="N3" s="9" t="s">
        <v>18</v>
      </c>
      <c r="O3" s="8" t="s">
        <v>19</v>
      </c>
      <c r="P3" s="9" t="s">
        <v>20</v>
      </c>
    </row>
    <row r="4" spans="1:16">
      <c r="A4" s="10">
        <v>41942</v>
      </c>
      <c r="B4" s="10">
        <v>41957</v>
      </c>
      <c r="C4" s="11">
        <v>9.0899664677056888E-2</v>
      </c>
      <c r="D4" s="11">
        <v>7.7956997189926283E-2</v>
      </c>
      <c r="E4" s="11">
        <v>8.0515431460638137E-2</v>
      </c>
      <c r="F4" s="11">
        <v>1.2882469033702101E-2</v>
      </c>
      <c r="G4" s="11">
        <v>3.5637484429680587E-2</v>
      </c>
      <c r="H4" s="11">
        <v>5.3998012725377492E-2</v>
      </c>
      <c r="I4" s="11">
        <v>7.2418739474502933E-2</v>
      </c>
      <c r="J4" s="11">
        <v>6.8114550054364162E-2</v>
      </c>
      <c r="K4" s="12">
        <v>3.5848179016680381E-3</v>
      </c>
      <c r="L4" s="13" t="s">
        <v>65</v>
      </c>
      <c r="M4" s="14">
        <v>5.7188530757088774E-5</v>
      </c>
      <c r="N4" s="11">
        <v>0.15952590158556343</v>
      </c>
      <c r="O4" s="11">
        <v>5.7616683065650154</v>
      </c>
      <c r="P4" s="15">
        <v>60.198453428514497</v>
      </c>
    </row>
    <row r="5" spans="1:16">
      <c r="A5" s="10">
        <v>41957</v>
      </c>
      <c r="B5" s="10">
        <v>41971</v>
      </c>
      <c r="C5" s="11">
        <v>7.2077437045935139E-2</v>
      </c>
      <c r="D5" s="11">
        <v>6.2482713283326892E-2</v>
      </c>
      <c r="E5" s="11">
        <v>6.7209869868807046E-2</v>
      </c>
      <c r="F5" s="11">
        <v>9.8287414153547924E-3</v>
      </c>
      <c r="G5" s="11">
        <v>2.7871502442113227E-2</v>
      </c>
      <c r="H5" s="11">
        <v>4.3152855166462459E-2</v>
      </c>
      <c r="I5" s="11">
        <v>5.9323474971248569E-2</v>
      </c>
      <c r="J5" s="11">
        <v>5.546218370093061E-2</v>
      </c>
      <c r="K5" s="12">
        <v>2.8152323625409087E-3</v>
      </c>
      <c r="L5" s="13" t="s">
        <v>65</v>
      </c>
      <c r="M5" s="14">
        <v>4.4463354021843109E-5</v>
      </c>
      <c r="N5" s="11">
        <v>9.8287414153547928E-2</v>
      </c>
      <c r="O5" s="11">
        <v>4.450152490120221</v>
      </c>
      <c r="P5" s="15">
        <v>46.803530549308533</v>
      </c>
    </row>
    <row r="6" spans="1:16">
      <c r="A6" s="10">
        <v>41971</v>
      </c>
      <c r="B6" s="10">
        <v>41988</v>
      </c>
      <c r="C6" s="11">
        <v>0.13160995878757081</v>
      </c>
      <c r="D6" s="11">
        <v>0.11458349558778018</v>
      </c>
      <c r="E6" s="11">
        <v>0.12788254387085987</v>
      </c>
      <c r="F6" s="11">
        <v>2.1812279882975023E-2</v>
      </c>
      <c r="G6" s="11">
        <v>5.1539564280447314E-2</v>
      </c>
      <c r="H6" s="11">
        <v>8.0622604124413993E-2</v>
      </c>
      <c r="I6" s="11">
        <v>0.11435340824724248</v>
      </c>
      <c r="J6" s="11">
        <v>0.10579415917923962</v>
      </c>
      <c r="K6" s="12">
        <v>5.2413896174490623E-3</v>
      </c>
      <c r="L6" s="13" t="s">
        <v>65</v>
      </c>
      <c r="M6" s="14">
        <v>9.2034936215084481E-5</v>
      </c>
      <c r="N6" s="11">
        <v>0.24849432778072814</v>
      </c>
      <c r="O6" s="11">
        <v>8.2380812542561035</v>
      </c>
      <c r="P6" s="15">
        <v>92.034936215084485</v>
      </c>
    </row>
    <row r="7" spans="1:16">
      <c r="A7" s="10">
        <v>41988</v>
      </c>
      <c r="B7" s="10">
        <v>41997</v>
      </c>
      <c r="C7" s="11">
        <v>0.1194717082147479</v>
      </c>
      <c r="D7" s="11">
        <v>0.10347943231198638</v>
      </c>
      <c r="E7" s="11">
        <v>0.12205869402254756</v>
      </c>
      <c r="F7" s="11">
        <v>2.49761720716658E-2</v>
      </c>
      <c r="G7" s="11">
        <v>5.2868582690305768E-2</v>
      </c>
      <c r="H7" s="11">
        <v>7.7703646445182489E-2</v>
      </c>
      <c r="I7" s="11">
        <v>0.1071952846540986</v>
      </c>
      <c r="J7" s="11">
        <v>9.9763579969874117E-2</v>
      </c>
      <c r="K7" s="12">
        <v>4.9670127509753451E-3</v>
      </c>
      <c r="L7" s="13" t="s">
        <v>65</v>
      </c>
      <c r="M7" s="14">
        <v>9.8775821752350616E-5</v>
      </c>
      <c r="N7" s="11">
        <v>0.22106969630287995</v>
      </c>
      <c r="O7" s="11">
        <v>8.1758614409861465</v>
      </c>
      <c r="P7" s="15">
        <v>94.072211192714875</v>
      </c>
    </row>
    <row r="8" spans="1:16">
      <c r="A8" s="10">
        <v>41997</v>
      </c>
      <c r="B8" s="10">
        <v>42019</v>
      </c>
      <c r="C8" s="11">
        <v>0.13859583182872273</v>
      </c>
      <c r="D8" s="11">
        <v>0.12209632803958907</v>
      </c>
      <c r="E8" s="11">
        <v>0.14211572597040459</v>
      </c>
      <c r="F8" s="11">
        <v>2.7279179598034321E-2</v>
      </c>
      <c r="G8" s="11">
        <v>6.5008044929186617E-2</v>
      </c>
      <c r="H8" s="11">
        <v>9.4102169944025649E-2</v>
      </c>
      <c r="I8" s="11">
        <v>0.123361289996756</v>
      </c>
      <c r="J8" s="11">
        <v>0.11648649675128364</v>
      </c>
      <c r="K8" s="12">
        <v>5.7308276494257571E-3</v>
      </c>
      <c r="L8" s="13" t="s">
        <v>65</v>
      </c>
      <c r="M8" s="14">
        <v>1.0999669192755775E-4</v>
      </c>
      <c r="N8" s="11">
        <v>0.23649288764424917</v>
      </c>
      <c r="O8" s="11">
        <v>9.886698793022866</v>
      </c>
      <c r="P8" s="15">
        <v>109.99669192755773</v>
      </c>
    </row>
    <row r="9" spans="1:16">
      <c r="A9" s="10">
        <v>42019</v>
      </c>
      <c r="B9" s="10">
        <v>42034</v>
      </c>
      <c r="C9" s="11">
        <v>0.19336068139950935</v>
      </c>
      <c r="D9" s="11">
        <v>0.16919059622457069</v>
      </c>
      <c r="E9" s="11">
        <v>0.19117026743053056</v>
      </c>
      <c r="F9" s="11">
        <v>3.5726407149206212E-2</v>
      </c>
      <c r="G9" s="11">
        <v>8.7163369662122556E-2</v>
      </c>
      <c r="H9" s="11">
        <v>0.12674188413608464</v>
      </c>
      <c r="I9" s="11">
        <v>0.16926612774074232</v>
      </c>
      <c r="J9" s="11">
        <v>0.1604289403486554</v>
      </c>
      <c r="K9" s="12">
        <v>7.6891083462773636E-3</v>
      </c>
      <c r="L9" s="13" t="s">
        <v>65</v>
      </c>
      <c r="M9" s="14">
        <v>1.3595672910902997E-4</v>
      </c>
      <c r="N9" s="11">
        <v>0.40031703570992172</v>
      </c>
      <c r="O9" s="11">
        <v>13.409494673488339</v>
      </c>
      <c r="P9" s="15">
        <v>151.06303234336667</v>
      </c>
    </row>
    <row r="10" spans="1:16">
      <c r="A10" s="10">
        <v>42034</v>
      </c>
      <c r="B10" s="10">
        <v>42048</v>
      </c>
      <c r="C10" s="11">
        <v>0.24778184110973953</v>
      </c>
      <c r="D10" s="11">
        <v>0.20958990319432855</v>
      </c>
      <c r="E10" s="11">
        <v>0.25206679024171247</v>
      </c>
      <c r="F10" s="11">
        <v>4.3687850932506711E-2</v>
      </c>
      <c r="G10" s="11">
        <v>0.10861414538870535</v>
      </c>
      <c r="H10" s="11">
        <v>0.15556228370423497</v>
      </c>
      <c r="I10" s="11">
        <v>0.21620362902846069</v>
      </c>
      <c r="J10" s="11">
        <v>0.20511865192618287</v>
      </c>
      <c r="K10" s="12">
        <v>9.3523672358713714E-3</v>
      </c>
      <c r="L10" s="13" t="s">
        <v>65</v>
      </c>
      <c r="M10" s="14">
        <v>1.7698702936409967E-4</v>
      </c>
      <c r="N10" s="11">
        <v>0.53096108809229903</v>
      </c>
      <c r="O10" s="11">
        <v>16.32999871448401</v>
      </c>
      <c r="P10" s="15">
        <v>186.30213617273648</v>
      </c>
    </row>
    <row r="11" spans="1:16">
      <c r="A11" s="10">
        <v>42048</v>
      </c>
      <c r="B11" s="10">
        <v>42062</v>
      </c>
      <c r="C11" s="11">
        <v>0.1360966608406724</v>
      </c>
      <c r="D11" s="11">
        <v>0.1158794032520218</v>
      </c>
      <c r="E11" s="11">
        <v>0.14122494081437889</v>
      </c>
      <c r="F11" s="11">
        <v>2.376760526275511E-2</v>
      </c>
      <c r="G11" s="11">
        <v>5.9517633925612899E-2</v>
      </c>
      <c r="H11" s="11">
        <v>8.4813861103607446E-2</v>
      </c>
      <c r="I11" s="11">
        <v>0.11780250824216174</v>
      </c>
      <c r="J11" s="11">
        <v>0.11208250365610449</v>
      </c>
      <c r="K11" s="12">
        <v>4.9902108974913218E-3</v>
      </c>
      <c r="L11" s="13" t="s">
        <v>65</v>
      </c>
      <c r="M11" s="14">
        <v>9.3689730288868688E-5</v>
      </c>
      <c r="N11" s="11">
        <v>0.25148296024906858</v>
      </c>
      <c r="O11" s="11">
        <v>8.7176946559052979</v>
      </c>
      <c r="P11" s="15">
        <v>98.620768725124933</v>
      </c>
    </row>
    <row r="12" spans="1:16">
      <c r="A12" s="10">
        <v>42062</v>
      </c>
      <c r="B12" s="10">
        <v>42076</v>
      </c>
      <c r="C12" s="11">
        <v>0.12251704837480014</v>
      </c>
      <c r="D12" s="11">
        <v>0.1061814419248268</v>
      </c>
      <c r="E12" s="11">
        <v>0.12891516090103972</v>
      </c>
      <c r="F12" s="11">
        <v>2.2279952130380323E-2</v>
      </c>
      <c r="G12" s="11">
        <v>5.5314178506993099E-2</v>
      </c>
      <c r="H12" s="11">
        <v>7.8547041013621866E-2</v>
      </c>
      <c r="I12" s="11">
        <v>0.10804188599274042</v>
      </c>
      <c r="J12" s="11">
        <v>0.10282356726566561</v>
      </c>
      <c r="K12" s="12">
        <v>4.6374971644091009E-3</v>
      </c>
      <c r="L12" s="13" t="s">
        <v>65</v>
      </c>
      <c r="M12" s="14">
        <v>9.075336916651862E-5</v>
      </c>
      <c r="N12" s="11">
        <v>0.39931482433268189</v>
      </c>
      <c r="O12" s="11">
        <v>7.6814209446890427</v>
      </c>
      <c r="P12" s="15">
        <v>90.753369166518624</v>
      </c>
    </row>
    <row r="13" spans="1:16">
      <c r="A13" s="10">
        <v>42076</v>
      </c>
      <c r="B13" s="10">
        <v>42088</v>
      </c>
      <c r="C13" s="11">
        <v>0.15293687804466266</v>
      </c>
      <c r="D13" s="11">
        <v>0.13425756469569625</v>
      </c>
      <c r="E13" s="11">
        <v>0.15912440059150779</v>
      </c>
      <c r="F13" s="11">
        <v>2.6968258647570287E-2</v>
      </c>
      <c r="G13" s="11">
        <v>7.1273254997150051E-2</v>
      </c>
      <c r="H13" s="11">
        <v>9.9058733603737611E-2</v>
      </c>
      <c r="I13" s="11">
        <v>0.13419919184148071</v>
      </c>
      <c r="J13" s="11">
        <v>0.12771980502355798</v>
      </c>
      <c r="K13" s="12">
        <v>5.98321755709081E-3</v>
      </c>
      <c r="L13" s="13" t="s">
        <v>65</v>
      </c>
      <c r="M13" s="14">
        <v>1.2258299385259222E-4</v>
      </c>
      <c r="N13" s="11">
        <v>0.61875225468451311</v>
      </c>
      <c r="O13" s="11">
        <v>9.5882397331713936</v>
      </c>
      <c r="P13" s="16">
        <v>116.7457084310402</v>
      </c>
    </row>
    <row r="14" spans="1:16">
      <c r="A14" s="10">
        <v>42088</v>
      </c>
      <c r="B14" s="17">
        <v>42108</v>
      </c>
      <c r="C14" s="11">
        <v>0.1500076639082655</v>
      </c>
      <c r="D14" s="11">
        <v>0.13447115586062372</v>
      </c>
      <c r="E14" s="11">
        <v>0.13773917996719667</v>
      </c>
      <c r="F14" s="11">
        <v>2.3894077893959434E-2</v>
      </c>
      <c r="G14" s="11">
        <v>6.0431658888758392E-2</v>
      </c>
      <c r="H14" s="11">
        <v>8.8718818368602737E-2</v>
      </c>
      <c r="I14" s="11">
        <v>0.1240777677184082</v>
      </c>
      <c r="J14" s="11">
        <v>0.11695240368276558</v>
      </c>
      <c r="K14" s="12">
        <v>5.893158224967574E-3</v>
      </c>
      <c r="L14" s="13" t="s">
        <v>65</v>
      </c>
      <c r="M14" s="14">
        <v>1.0179091479489444E-4</v>
      </c>
      <c r="N14" s="11">
        <v>0.49288232427001522</v>
      </c>
      <c r="O14" s="11">
        <v>8.8709820230868299</v>
      </c>
      <c r="P14" s="16">
        <v>107.14833136304679</v>
      </c>
    </row>
    <row r="15" spans="1:16">
      <c r="A15" s="17">
        <v>42108</v>
      </c>
      <c r="B15" s="17">
        <v>42124</v>
      </c>
      <c r="C15" s="11">
        <v>0.20901223899510882</v>
      </c>
      <c r="D15" s="11">
        <v>0.18671760016896388</v>
      </c>
      <c r="E15" s="11">
        <v>0.17368917060493547</v>
      </c>
      <c r="F15" s="11">
        <v>2.9888750176300563E-2</v>
      </c>
      <c r="G15" s="11">
        <v>7.5662430516229395E-2</v>
      </c>
      <c r="H15" s="11">
        <v>0.11655915861293903</v>
      </c>
      <c r="I15" s="11">
        <v>0.1674188034350822</v>
      </c>
      <c r="J15" s="11">
        <v>0.15564444730502436</v>
      </c>
      <c r="K15" s="12">
        <v>8.2559834403067977E-3</v>
      </c>
      <c r="L15" s="13" t="s">
        <v>65</v>
      </c>
      <c r="M15" s="14">
        <v>1.1844026876389498E-4</v>
      </c>
      <c r="N15" s="11">
        <v>0.63400379161849674</v>
      </c>
      <c r="O15" s="11">
        <v>11.720886312785622</v>
      </c>
      <c r="P15" s="15">
        <v>139.34149266340589</v>
      </c>
    </row>
    <row r="16" spans="1:16">
      <c r="A16" s="17">
        <v>42124</v>
      </c>
      <c r="B16" s="17">
        <v>42139</v>
      </c>
      <c r="C16" s="11">
        <v>6.9405525423113457E-2</v>
      </c>
      <c r="D16" s="11">
        <v>6.1643065342896805E-2</v>
      </c>
      <c r="E16" s="11">
        <v>5.7099743119475903E-2</v>
      </c>
      <c r="F16" s="11">
        <v>1.0319505753699765E-2</v>
      </c>
      <c r="G16" s="11">
        <v>2.504534914116956E-2</v>
      </c>
      <c r="H16" s="11">
        <v>3.8949284990734058E-2</v>
      </c>
      <c r="I16" s="11">
        <v>5.600386640226885E-2</v>
      </c>
      <c r="J16" s="11">
        <v>5.1643190298382428E-2</v>
      </c>
      <c r="K16" s="12">
        <v>2.9223379125521446E-3</v>
      </c>
      <c r="L16" s="13" t="s">
        <v>65</v>
      </c>
      <c r="M16" s="14">
        <v>3.6529223906901811E-5</v>
      </c>
      <c r="N16" s="11">
        <v>0.16666458407523951</v>
      </c>
      <c r="O16" s="18">
        <v>3.9164853002631181</v>
      </c>
      <c r="P16" s="15">
        <v>45.661529883627267</v>
      </c>
    </row>
    <row r="17" spans="1:16">
      <c r="A17" s="17">
        <v>42139</v>
      </c>
      <c r="B17" s="17">
        <v>42153</v>
      </c>
      <c r="C17" s="11">
        <v>6.8045204811745641E-2</v>
      </c>
      <c r="D17" s="11">
        <v>6.2164755013199714E-2</v>
      </c>
      <c r="E17" s="11">
        <v>5.6074289150420016E-2</v>
      </c>
      <c r="F17" s="11">
        <v>9.1146971877461742E-3</v>
      </c>
      <c r="G17" s="11">
        <v>2.3101767065716115E-2</v>
      </c>
      <c r="H17" s="11">
        <v>3.8495944574052393E-2</v>
      </c>
      <c r="I17" s="11">
        <v>5.4961204009980981E-2</v>
      </c>
      <c r="J17" s="11">
        <v>5.025684417114424E-2</v>
      </c>
      <c r="K17" s="12">
        <v>3.5681729313319704E-3</v>
      </c>
      <c r="L17" s="13">
        <v>9.0726939748994205E-4</v>
      </c>
      <c r="M17" s="14">
        <v>3.5702730919743084E-5</v>
      </c>
      <c r="N17" s="11">
        <v>0.17221317267170194</v>
      </c>
      <c r="O17" s="11">
        <v>3.6305238724132605</v>
      </c>
      <c r="P17" s="15">
        <v>42.003212846756568</v>
      </c>
    </row>
    <row r="18" spans="1:16">
      <c r="A18" s="17">
        <v>42153</v>
      </c>
      <c r="B18" s="17">
        <v>42170</v>
      </c>
      <c r="C18" s="11">
        <v>9.5835767081544454E-2</v>
      </c>
      <c r="D18" s="11">
        <v>8.8080271479569761E-2</v>
      </c>
      <c r="E18" s="11">
        <v>7.6059253296508991E-2</v>
      </c>
      <c r="F18" s="11">
        <v>1.1023883034235458E-2</v>
      </c>
      <c r="G18" s="11">
        <v>3.0717302223535494E-2</v>
      </c>
      <c r="H18" s="11">
        <v>5.1075478178719075E-2</v>
      </c>
      <c r="I18" s="11">
        <v>7.4009586601701413E-2</v>
      </c>
      <c r="J18" s="11">
        <v>6.7528208134336812E-2</v>
      </c>
      <c r="K18" s="12">
        <v>4.9081207881068439E-3</v>
      </c>
      <c r="L18" s="13">
        <v>1.1965621785903818E-3</v>
      </c>
      <c r="M18" s="14">
        <v>4.7086937583417801E-5</v>
      </c>
      <c r="N18" s="11">
        <v>0.23266486805924091</v>
      </c>
      <c r="O18" s="18">
        <v>4.8615378634093238</v>
      </c>
      <c r="P18" s="15">
        <v>55.396397156962117</v>
      </c>
    </row>
    <row r="19" spans="1:16">
      <c r="A19" s="17">
        <v>42170</v>
      </c>
      <c r="B19" s="17">
        <v>42184</v>
      </c>
      <c r="C19" s="11">
        <v>0.13402209001949797</v>
      </c>
      <c r="D19" s="11">
        <v>0.12229515714279188</v>
      </c>
      <c r="E19" s="11">
        <v>0.10428593879642185</v>
      </c>
      <c r="F19" s="11">
        <v>1.9977667793531419E-2</v>
      </c>
      <c r="G19" s="11">
        <v>4.5860683928546961E-2</v>
      </c>
      <c r="H19" s="11">
        <v>6.9691486810138939E-2</v>
      </c>
      <c r="I19" s="11">
        <v>0.10315512741188232</v>
      </c>
      <c r="J19" s="11">
        <v>9.4904392495056999E-2</v>
      </c>
      <c r="K19" s="12">
        <v>6.0226176702511888E-3</v>
      </c>
      <c r="L19" s="13" t="s">
        <v>65</v>
      </c>
      <c r="M19" s="14">
        <v>7.119923532285828E-5</v>
      </c>
      <c r="N19" s="11">
        <v>0.31411427348319831</v>
      </c>
      <c r="O19" s="11">
        <v>7.2400770719268719</v>
      </c>
      <c r="P19" s="15">
        <v>83.763806262186222</v>
      </c>
    </row>
    <row r="20" spans="1:16">
      <c r="A20" s="17">
        <v>42184</v>
      </c>
      <c r="B20" s="17">
        <v>42200</v>
      </c>
      <c r="C20" s="11">
        <v>0.23323928589630824</v>
      </c>
      <c r="D20" s="11">
        <v>0.20929750489370705</v>
      </c>
      <c r="E20" s="11">
        <v>0.18388832441030134</v>
      </c>
      <c r="F20" s="11">
        <v>4.0083175291451653E-2</v>
      </c>
      <c r="G20" s="11">
        <v>8.4645780576938348E-2</v>
      </c>
      <c r="H20" s="11">
        <v>0.13198872172079165</v>
      </c>
      <c r="I20" s="11">
        <v>0.19137978491756683</v>
      </c>
      <c r="J20" s="11">
        <v>0.17531562218033764</v>
      </c>
      <c r="K20" s="12">
        <v>1.1638794829329025E-2</v>
      </c>
      <c r="L20" s="13" t="s">
        <v>65</v>
      </c>
      <c r="M20" s="14">
        <v>1.3129363775619997E-4</v>
      </c>
      <c r="N20" s="11">
        <v>0.61012925780822358</v>
      </c>
      <c r="O20" s="18">
        <v>13.695612596319037</v>
      </c>
      <c r="P20" s="15">
        <v>154.46310324258823</v>
      </c>
    </row>
    <row r="21" spans="1:16">
      <c r="A21" s="17">
        <v>42200</v>
      </c>
      <c r="B21" s="17">
        <v>42216</v>
      </c>
      <c r="C21" s="11">
        <v>0.4290823368396004</v>
      </c>
      <c r="D21" s="11">
        <v>0.37403558967925687</v>
      </c>
      <c r="E21" s="11">
        <v>0.33395026610608375</v>
      </c>
      <c r="F21" s="11">
        <v>6.0127985359759786E-2</v>
      </c>
      <c r="G21" s="11">
        <v>0.15907098474283868</v>
      </c>
      <c r="H21" s="11">
        <v>0.24474630660521943</v>
      </c>
      <c r="I21" s="11">
        <v>0.33945494082211808</v>
      </c>
      <c r="J21" s="11">
        <v>0.3105201121865529</v>
      </c>
      <c r="K21" s="12">
        <v>2.1792866055274439E-2</v>
      </c>
      <c r="L21" s="13" t="s">
        <v>65</v>
      </c>
      <c r="M21" s="14">
        <v>2.8229101107868446E-4</v>
      </c>
      <c r="N21" s="11">
        <v>1.5526005609327647</v>
      </c>
      <c r="O21" s="18">
        <v>26.041302907350083</v>
      </c>
      <c r="P21" s="15">
        <v>282.29101107868445</v>
      </c>
    </row>
    <row r="22" spans="1:16">
      <c r="A22" s="17">
        <v>42216</v>
      </c>
      <c r="B22" s="17">
        <v>42226</v>
      </c>
      <c r="C22" s="11">
        <v>3.2995476359965227E-2</v>
      </c>
      <c r="D22" s="11">
        <v>2.8734471134671698E-2</v>
      </c>
      <c r="E22" s="11">
        <v>2.6461935014515152E-2</v>
      </c>
      <c r="F22" s="11">
        <v>4.6106261668560676E-3</v>
      </c>
      <c r="G22" s="11">
        <v>1.2630056513946952E-2</v>
      </c>
      <c r="H22" s="11">
        <v>1.8650092101477032E-2</v>
      </c>
      <c r="I22" s="11">
        <v>2.4932343395179017E-2</v>
      </c>
      <c r="J22" s="11">
        <v>2.2943874290042039E-2</v>
      </c>
      <c r="K22" s="12">
        <v>1.6650697341916221E-3</v>
      </c>
      <c r="L22" s="13" t="s">
        <v>65</v>
      </c>
      <c r="M22" s="14">
        <v>2.4036439732424998E-5</v>
      </c>
      <c r="N22" s="11">
        <v>0.1147193714502102</v>
      </c>
      <c r="O22" s="18">
        <v>2.031466926463783</v>
      </c>
      <c r="P22" s="15">
        <v>21.851308847659087</v>
      </c>
    </row>
    <row r="23" spans="1:16">
      <c r="A23" s="17">
        <v>42226</v>
      </c>
      <c r="B23" s="17">
        <v>42247</v>
      </c>
      <c r="C23" s="11">
        <v>0.11161798953392403</v>
      </c>
      <c r="D23" s="11">
        <v>9.8223830789853139E-2</v>
      </c>
      <c r="E23" s="11">
        <v>9.3349845246871788E-2</v>
      </c>
      <c r="F23" s="11">
        <v>2.3625807784680587E-2</v>
      </c>
      <c r="G23" s="11">
        <v>4.0368506214769194E-2</v>
      </c>
      <c r="H23" s="11">
        <v>6.5519759856413409E-2</v>
      </c>
      <c r="I23" s="11">
        <v>9.2196459355021257E-2</v>
      </c>
      <c r="J23" s="11">
        <v>8.3341432185329939E-2</v>
      </c>
      <c r="K23" s="12">
        <v>5.7706500589038718E-3</v>
      </c>
      <c r="L23" s="13" t="s">
        <v>65</v>
      </c>
      <c r="M23" s="14">
        <v>8.1853192324877612E-5</v>
      </c>
      <c r="N23" s="11">
        <v>0.30136857174159487</v>
      </c>
      <c r="O23" s="11">
        <v>6.7309445697056436</v>
      </c>
      <c r="P23" s="15">
        <v>74.411993022616016</v>
      </c>
    </row>
    <row r="24" spans="1:16">
      <c r="A24" s="17">
        <v>42247</v>
      </c>
      <c r="B24" s="17">
        <v>42262</v>
      </c>
      <c r="C24" s="11">
        <v>0.18648016453532712</v>
      </c>
      <c r="D24" s="11">
        <v>0.16152859322426219</v>
      </c>
      <c r="E24" s="11">
        <v>0.14754258088411265</v>
      </c>
      <c r="F24" s="11">
        <v>4.077612048466131E-2</v>
      </c>
      <c r="G24" s="11">
        <v>6.8157186897066721E-2</v>
      </c>
      <c r="H24" s="11">
        <v>0.11320133931651546</v>
      </c>
      <c r="I24" s="11">
        <v>0.15555334851555983</v>
      </c>
      <c r="J24" s="11">
        <v>0.14110770196704855</v>
      </c>
      <c r="K24" s="12">
        <v>9.166419355328052E-3</v>
      </c>
      <c r="L24" s="13" t="s">
        <v>65</v>
      </c>
      <c r="M24" s="14">
        <v>1.3132405953192048E-4</v>
      </c>
      <c r="N24" s="11">
        <v>0.47933281729150978</v>
      </c>
      <c r="O24" s="18">
        <v>11.596099764611642</v>
      </c>
      <c r="P24" s="15">
        <v>131.32405953192048</v>
      </c>
    </row>
    <row r="25" spans="1:16">
      <c r="A25" s="17">
        <v>42262</v>
      </c>
      <c r="B25" s="17">
        <v>42277</v>
      </c>
      <c r="C25" s="11">
        <v>0.10348553946357852</v>
      </c>
      <c r="D25" s="11">
        <v>8.9925365326971679E-2</v>
      </c>
      <c r="E25" s="11">
        <v>8.1396729488421568E-2</v>
      </c>
      <c r="F25" s="11">
        <v>1.6593370982953107E-2</v>
      </c>
      <c r="G25" s="11">
        <v>3.8111226257621325E-2</v>
      </c>
      <c r="H25" s="11">
        <v>6.351871042936888E-2</v>
      </c>
      <c r="I25" s="11">
        <v>8.4751088353792747E-2</v>
      </c>
      <c r="J25" s="11">
        <v>7.7899631947928233E-2</v>
      </c>
      <c r="K25" s="12">
        <v>4.7603348153246123E-3</v>
      </c>
      <c r="L25" s="13" t="s">
        <v>65</v>
      </c>
      <c r="M25" s="14">
        <v>6.0663936926925324E-5</v>
      </c>
      <c r="N25" s="11">
        <v>0.21410801268326587</v>
      </c>
      <c r="O25" s="11">
        <v>6.4044849736263219</v>
      </c>
      <c r="P25" s="15">
        <v>71.369337561088628</v>
      </c>
    </row>
    <row r="26" spans="1:16">
      <c r="A26" s="17">
        <v>42277</v>
      </c>
      <c r="B26" s="17">
        <v>42292</v>
      </c>
      <c r="C26" s="11">
        <v>0.11405981744358112</v>
      </c>
      <c r="D26" s="11">
        <v>0.10037263935035141</v>
      </c>
      <c r="E26" s="11">
        <v>9.9079961419324153E-2</v>
      </c>
      <c r="F26" s="11">
        <v>1.7565211886311494E-2</v>
      </c>
      <c r="G26" s="11">
        <v>4.2088072636681441E-2</v>
      </c>
      <c r="H26" s="11">
        <v>7.0070747849506676E-2</v>
      </c>
      <c r="I26" s="11">
        <v>9.5049847869650941E-2</v>
      </c>
      <c r="J26" s="11">
        <v>8.7293780283487429E-2</v>
      </c>
      <c r="K26" s="12">
        <v>4.9007701561592024E-3</v>
      </c>
      <c r="L26" s="13" t="s">
        <v>65</v>
      </c>
      <c r="M26" s="14">
        <v>6.8435890466148671E-5</v>
      </c>
      <c r="N26" s="11">
        <v>0.20530767139844605</v>
      </c>
      <c r="O26" s="18">
        <v>6.7963118264111015</v>
      </c>
      <c r="P26" s="15">
        <v>76.039878295720754</v>
      </c>
    </row>
    <row r="27" spans="1:16">
      <c r="A27" s="19">
        <v>42292</v>
      </c>
      <c r="B27" s="19">
        <v>42306</v>
      </c>
      <c r="C27" s="20">
        <v>4.9995391253823206E-2</v>
      </c>
      <c r="D27" s="20">
        <v>4.3786813254982418E-2</v>
      </c>
      <c r="E27" s="20">
        <v>4.7789712227919244E-2</v>
      </c>
      <c r="F27" s="20">
        <v>7.5156470512283248E-3</v>
      </c>
      <c r="G27" s="20">
        <v>1.927926852271614E-2</v>
      </c>
      <c r="H27" s="20">
        <v>3.1238950352062079E-2</v>
      </c>
      <c r="I27" s="20">
        <v>4.2414390749975509E-2</v>
      </c>
      <c r="J27" s="20">
        <v>3.8966996124303384E-2</v>
      </c>
      <c r="K27" s="21">
        <v>2.099479665397478E-3</v>
      </c>
      <c r="L27" s="22" t="s">
        <v>65</v>
      </c>
      <c r="M27" s="23">
        <v>3.1042889994203957E-5</v>
      </c>
      <c r="N27" s="20">
        <v>9.6396342613580682E-2</v>
      </c>
      <c r="O27" s="20">
        <v>2.8854010424186813</v>
      </c>
      <c r="P27" s="24">
        <v>32.67672630968837</v>
      </c>
    </row>
    <row r="28" spans="1:16" ht="31.5" customHeight="1">
      <c r="A28" s="64" t="s">
        <v>21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</row>
    <row r="29" spans="1:16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</row>
    <row r="30" spans="1:16">
      <c r="A30" s="26" t="s">
        <v>22</v>
      </c>
      <c r="B30" s="27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</row>
    <row r="31" spans="1:16">
      <c r="A31" s="29"/>
      <c r="B31" s="29"/>
      <c r="C31" s="65" t="s">
        <v>23</v>
      </c>
      <c r="D31" s="65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6" ht="17">
      <c r="A32" s="61" t="s">
        <v>24</v>
      </c>
      <c r="B32" s="61"/>
      <c r="C32" s="31" t="s">
        <v>25</v>
      </c>
      <c r="D32" s="32" t="s">
        <v>26</v>
      </c>
      <c r="E32" s="32" t="s">
        <v>27</v>
      </c>
      <c r="F32" s="32" t="s">
        <v>28</v>
      </c>
      <c r="G32" s="32" t="s">
        <v>29</v>
      </c>
      <c r="H32" s="32" t="s">
        <v>30</v>
      </c>
      <c r="I32" s="32" t="s">
        <v>31</v>
      </c>
      <c r="J32" s="32" t="s">
        <v>32</v>
      </c>
      <c r="K32" s="32" t="s">
        <v>33</v>
      </c>
      <c r="L32" s="32" t="s">
        <v>34</v>
      </c>
      <c r="M32" s="32" t="s">
        <v>35</v>
      </c>
      <c r="N32" s="32" t="s">
        <v>36</v>
      </c>
      <c r="O32" s="32" t="s">
        <v>37</v>
      </c>
    </row>
    <row r="33" spans="1:16" ht="17">
      <c r="A33" s="8"/>
      <c r="B33" s="8"/>
      <c r="C33" s="62" t="s">
        <v>38</v>
      </c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33" t="s">
        <v>39</v>
      </c>
      <c r="O33" s="33" t="s">
        <v>40</v>
      </c>
    </row>
    <row r="34" spans="1:16">
      <c r="A34" s="34">
        <f>A4</f>
        <v>41942</v>
      </c>
      <c r="B34" s="35">
        <f>$B$27</f>
        <v>42306</v>
      </c>
      <c r="C34" s="9">
        <f>ROUND(SUM(C4:C27),1)</f>
        <v>3.4</v>
      </c>
      <c r="D34" s="9">
        <f t="shared" ref="D34:K34" si="0">ROUND(SUM(D4:D27),1)</f>
        <v>3</v>
      </c>
      <c r="E34" s="9">
        <f t="shared" si="0"/>
        <v>3</v>
      </c>
      <c r="F34" s="9">
        <f t="shared" si="0"/>
        <v>0.6</v>
      </c>
      <c r="G34" s="9">
        <f t="shared" si="0"/>
        <v>1.3</v>
      </c>
      <c r="H34" s="9">
        <f t="shared" si="0"/>
        <v>2</v>
      </c>
      <c r="I34" s="9">
        <f t="shared" si="0"/>
        <v>2.8</v>
      </c>
      <c r="J34" s="9">
        <f t="shared" si="0"/>
        <v>2.6</v>
      </c>
      <c r="K34" s="9">
        <f t="shared" si="0"/>
        <v>0.1</v>
      </c>
      <c r="L34" s="36">
        <f t="shared" ref="F34:M34" si="1">SUM(L4:L27)</f>
        <v>2.1038315760803237E-3</v>
      </c>
      <c r="M34" s="36">
        <f t="shared" si="1"/>
        <v>2.2441195555581296E-3</v>
      </c>
      <c r="N34" s="9">
        <f>ROUND(SUM(N4:N27),1)</f>
        <v>8.8000000000000007</v>
      </c>
      <c r="O34" s="24">
        <f>SUM(O4:O27)</f>
        <v>208.66142805747981</v>
      </c>
      <c r="P34" s="16">
        <f>SUM(P4:P27)</f>
        <v>2364.3330262179184</v>
      </c>
    </row>
    <row r="36" spans="1:16" s="37" customFormat="1" ht="17">
      <c r="A36" s="1" t="s">
        <v>41</v>
      </c>
    </row>
    <row r="37" spans="1:16" s="37" customFormat="1" ht="17">
      <c r="A37" s="29"/>
      <c r="B37" s="29"/>
      <c r="C37" s="65" t="s">
        <v>42</v>
      </c>
      <c r="D37" s="65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6" s="37" customFormat="1" ht="17">
      <c r="A38" s="61" t="s">
        <v>24</v>
      </c>
      <c r="B38" s="61"/>
      <c r="C38" s="31" t="s">
        <v>25</v>
      </c>
      <c r="D38" s="32" t="s">
        <v>26</v>
      </c>
      <c r="E38" s="32" t="s">
        <v>43</v>
      </c>
      <c r="F38" s="32" t="s">
        <v>44</v>
      </c>
      <c r="G38" s="32" t="s">
        <v>45</v>
      </c>
      <c r="H38" s="32" t="s">
        <v>30</v>
      </c>
      <c r="I38" s="32" t="s">
        <v>31</v>
      </c>
      <c r="J38" s="32" t="s">
        <v>32</v>
      </c>
      <c r="K38" s="32" t="s">
        <v>33</v>
      </c>
      <c r="L38" s="32" t="s">
        <v>34</v>
      </c>
      <c r="M38" s="32" t="s">
        <v>35</v>
      </c>
      <c r="N38" s="32" t="s">
        <v>36</v>
      </c>
      <c r="O38" s="32" t="s">
        <v>37</v>
      </c>
    </row>
    <row r="39" spans="1:16" s="37" customFormat="1" ht="17">
      <c r="A39" s="8"/>
      <c r="B39" s="8"/>
      <c r="C39" s="62" t="s">
        <v>46</v>
      </c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33" t="s">
        <v>47</v>
      </c>
      <c r="O39" s="33" t="s">
        <v>48</v>
      </c>
    </row>
    <row r="40" spans="1:16" s="8" customFormat="1">
      <c r="A40" s="38">
        <f>A34</f>
        <v>41942</v>
      </c>
      <c r="B40" s="35">
        <f>B34</f>
        <v>42306</v>
      </c>
      <c r="C40" s="24">
        <v>143.380816594301</v>
      </c>
      <c r="D40" s="24">
        <v>126.03977387935602</v>
      </c>
      <c r="E40" s="24">
        <v>128.15453518605665</v>
      </c>
      <c r="F40" s="9">
        <v>23.685326635046774</v>
      </c>
      <c r="G40" s="9">
        <v>56.675603019576208</v>
      </c>
      <c r="H40" s="9">
        <v>86.282261313384666</v>
      </c>
      <c r="I40" s="24">
        <v>119.69548995925422</v>
      </c>
      <c r="J40" s="24">
        <v>111.2364447324518</v>
      </c>
      <c r="K40" s="9">
        <v>6.3442839201018133</v>
      </c>
      <c r="L40" s="9">
        <v>8.8982032258192359E-2</v>
      </c>
      <c r="M40" s="9">
        <v>0.10000586704974228</v>
      </c>
      <c r="N40" s="9">
        <v>0.37008322867260585</v>
      </c>
      <c r="O40" s="9">
        <v>8.825321885122964</v>
      </c>
      <c r="P40" s="39"/>
    </row>
  </sheetData>
  <mergeCells count="8">
    <mergeCell ref="A38:B38"/>
    <mergeCell ref="C39:M39"/>
    <mergeCell ref="C3:M3"/>
    <mergeCell ref="A28:P28"/>
    <mergeCell ref="C31:D31"/>
    <mergeCell ref="A32:B32"/>
    <mergeCell ref="C33:M33"/>
    <mergeCell ref="C37:D37"/>
  </mergeCells>
  <phoneticPr fontId="3"/>
  <pageMargins left="0.78700000000000003" right="0.78700000000000003" top="0.98399999999999999" bottom="0.98399999999999999" header="0.51200000000000001" footer="0.51200000000000001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stream_water_chemistry_DataRep</vt:lpstr>
      <vt:lpstr>chemical_discharge_DataRep</vt:lpstr>
    </vt:vector>
  </TitlesOfParts>
  <Company>ACAP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SASE HIROYUKI</dc:creator>
  <cp:lastModifiedBy>SASE HIROYUKI</cp:lastModifiedBy>
  <dcterms:created xsi:type="dcterms:W3CDTF">2015-08-04T08:00:01Z</dcterms:created>
  <dcterms:modified xsi:type="dcterms:W3CDTF">2016-08-30T04:29:00Z</dcterms:modified>
</cp:coreProperties>
</file>