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4395" yWindow="0" windowWidth="24825" windowHeight="15990" tabRatio="500"/>
  </bookViews>
  <sheets>
    <sheet name="stream_water_chemistry_DataRep" sheetId="1" r:id="rId1"/>
    <sheet name="chemical_discharge_DataRep" sheetId="2" r:id="rId2"/>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O63" i="2"/>
  <c r="N63"/>
  <c r="M63"/>
  <c r="L63"/>
  <c r="K63"/>
  <c r="J63"/>
  <c r="I63"/>
  <c r="H63"/>
  <c r="G63"/>
  <c r="F63"/>
  <c r="E63"/>
  <c r="D63"/>
  <c r="C63"/>
  <c r="B63"/>
  <c r="A63"/>
  <c r="O62"/>
  <c r="N62"/>
  <c r="M62"/>
  <c r="L62"/>
  <c r="K62"/>
  <c r="J62"/>
  <c r="I62"/>
  <c r="H62"/>
  <c r="G62"/>
  <c r="F62"/>
  <c r="E62"/>
  <c r="D62"/>
  <c r="C62"/>
  <c r="B62"/>
  <c r="A62"/>
  <c r="N29" i="1"/>
  <c r="N5"/>
</calcChain>
</file>

<file path=xl/sharedStrings.xml><?xml version="1.0" encoding="utf-8"?>
<sst xmlns="http://schemas.openxmlformats.org/spreadsheetml/2006/main" count="230" uniqueCount="74">
  <si>
    <t>Collection date</t>
    <phoneticPr fontId="3"/>
  </si>
  <si>
    <t>alkalinity</t>
    <phoneticPr fontId="3"/>
  </si>
  <si>
    <t>Water level, m</t>
    <phoneticPr fontId="3"/>
  </si>
  <si>
    <t>pH</t>
    <phoneticPr fontId="3"/>
  </si>
  <si>
    <t>EC</t>
    <phoneticPr fontId="3"/>
  </si>
  <si>
    <t>pH4.8</t>
    <phoneticPr fontId="3"/>
  </si>
  <si>
    <r>
      <t>Gran's ANC</t>
    </r>
    <r>
      <rPr>
        <vertAlign val="superscript"/>
        <sz val="11"/>
        <rFont val="Times New Roman"/>
        <family val="1"/>
      </rPr>
      <t>*1</t>
    </r>
    <phoneticPr fontId="3"/>
  </si>
  <si>
    <r>
      <t>SO</t>
    </r>
    <r>
      <rPr>
        <vertAlign val="subscript"/>
        <sz val="11"/>
        <rFont val="Times New Roman"/>
        <family val="1"/>
      </rPr>
      <t>4</t>
    </r>
    <r>
      <rPr>
        <vertAlign val="superscript"/>
        <sz val="11"/>
        <rFont val="Times New Roman"/>
        <family val="1"/>
      </rPr>
      <t>2−</t>
    </r>
    <phoneticPr fontId="3"/>
  </si>
  <si>
    <r>
      <t>NO</t>
    </r>
    <r>
      <rPr>
        <vertAlign val="subscript"/>
        <sz val="11"/>
        <rFont val="Times New Roman"/>
        <family val="1"/>
      </rPr>
      <t>3</t>
    </r>
    <r>
      <rPr>
        <vertAlign val="superscript"/>
        <sz val="11"/>
        <rFont val="Times New Roman"/>
        <family val="1"/>
      </rPr>
      <t>−</t>
    </r>
    <phoneticPr fontId="3"/>
  </si>
  <si>
    <r>
      <t>Cl</t>
    </r>
    <r>
      <rPr>
        <vertAlign val="superscript"/>
        <sz val="11"/>
        <rFont val="Times New Roman"/>
        <family val="1"/>
      </rPr>
      <t>−</t>
    </r>
    <phoneticPr fontId="3"/>
  </si>
  <si>
    <r>
      <t>Na</t>
    </r>
    <r>
      <rPr>
        <vertAlign val="superscript"/>
        <sz val="11"/>
        <rFont val="Times New Roman"/>
        <family val="1"/>
      </rPr>
      <t>+</t>
    </r>
    <phoneticPr fontId="3"/>
  </si>
  <si>
    <r>
      <t>Ca</t>
    </r>
    <r>
      <rPr>
        <vertAlign val="superscript"/>
        <sz val="11"/>
        <rFont val="Times New Roman"/>
        <family val="1"/>
      </rPr>
      <t>2+</t>
    </r>
    <phoneticPr fontId="3"/>
  </si>
  <si>
    <r>
      <t>Mg</t>
    </r>
    <r>
      <rPr>
        <vertAlign val="superscript"/>
        <sz val="11"/>
        <rFont val="Times New Roman"/>
        <family val="1"/>
      </rPr>
      <t>2+</t>
    </r>
    <phoneticPr fontId="3"/>
  </si>
  <si>
    <r>
      <t>K</t>
    </r>
    <r>
      <rPr>
        <vertAlign val="superscript"/>
        <sz val="11"/>
        <rFont val="Times New Roman"/>
        <family val="1"/>
      </rPr>
      <t>+</t>
    </r>
    <phoneticPr fontId="3"/>
  </si>
  <si>
    <r>
      <t>NH</t>
    </r>
    <r>
      <rPr>
        <vertAlign val="subscript"/>
        <sz val="11"/>
        <rFont val="Times New Roman"/>
        <family val="1"/>
      </rPr>
      <t>4</t>
    </r>
    <r>
      <rPr>
        <vertAlign val="superscript"/>
        <sz val="11"/>
        <rFont val="Times New Roman"/>
        <family val="1"/>
      </rPr>
      <t xml:space="preserve">+*2, </t>
    </r>
    <phoneticPr fontId="3"/>
  </si>
  <si>
    <r>
      <t>H</t>
    </r>
    <r>
      <rPr>
        <vertAlign val="superscript"/>
        <sz val="11"/>
        <rFont val="Times New Roman"/>
        <family val="1"/>
      </rPr>
      <t>+</t>
    </r>
    <phoneticPr fontId="3"/>
  </si>
  <si>
    <t>Al</t>
    <phoneticPr fontId="3"/>
  </si>
  <si>
    <t>TOC</t>
    <phoneticPr fontId="3"/>
  </si>
  <si>
    <r>
      <t>SiO</t>
    </r>
    <r>
      <rPr>
        <vertAlign val="subscript"/>
        <sz val="11"/>
        <rFont val="Times New Roman"/>
        <family val="1"/>
      </rPr>
      <t>2</t>
    </r>
    <phoneticPr fontId="3"/>
  </si>
  <si>
    <r>
      <t>mS m</t>
    </r>
    <r>
      <rPr>
        <vertAlign val="superscript"/>
        <sz val="11"/>
        <rFont val="Times New Roman"/>
        <family val="1"/>
      </rPr>
      <t>−1</t>
    </r>
    <phoneticPr fontId="3"/>
  </si>
  <si>
    <r>
      <t>µmol</t>
    </r>
    <r>
      <rPr>
        <vertAlign val="subscript"/>
        <sz val="11"/>
        <rFont val="Times New Roman"/>
        <family val="1"/>
      </rPr>
      <t xml:space="preserve">c </t>
    </r>
    <r>
      <rPr>
        <sz val="11"/>
        <rFont val="Times New Roman"/>
        <family val="1"/>
      </rPr>
      <t>L</t>
    </r>
    <r>
      <rPr>
        <vertAlign val="superscript"/>
        <sz val="11"/>
        <rFont val="Times New Roman"/>
        <family val="1"/>
      </rPr>
      <t>−1</t>
    </r>
    <phoneticPr fontId="3"/>
  </si>
  <si>
    <r>
      <t>mg L</t>
    </r>
    <r>
      <rPr>
        <vertAlign val="superscript"/>
        <sz val="11"/>
        <rFont val="Times New Roman"/>
        <family val="1"/>
      </rPr>
      <t>-1</t>
    </r>
    <phoneticPr fontId="3"/>
  </si>
  <si>
    <r>
      <t>mg-C L</t>
    </r>
    <r>
      <rPr>
        <vertAlign val="superscript"/>
        <sz val="11"/>
        <rFont val="Times New Roman"/>
        <family val="1"/>
      </rPr>
      <t>−1</t>
    </r>
    <phoneticPr fontId="3"/>
  </si>
  <si>
    <r>
      <t>mg-SiO</t>
    </r>
    <r>
      <rPr>
        <vertAlign val="subscript"/>
        <sz val="11"/>
        <rFont val="Times New Roman"/>
        <family val="1"/>
      </rPr>
      <t xml:space="preserve">2 </t>
    </r>
    <r>
      <rPr>
        <sz val="11"/>
        <rFont val="Times New Roman"/>
        <family val="1"/>
      </rPr>
      <t>L</t>
    </r>
    <r>
      <rPr>
        <vertAlign val="superscript"/>
        <sz val="11"/>
        <rFont val="Times New Roman"/>
        <family val="1"/>
      </rPr>
      <t>−1</t>
    </r>
    <phoneticPr fontId="3"/>
  </si>
  <si>
    <t>&lt; 3.0</t>
    <phoneticPr fontId="3"/>
  </si>
  <si>
    <t>&lt;0.02</t>
  </si>
  <si>
    <t>&lt; 3.0</t>
  </si>
  <si>
    <t>Periodic chemical discharge</t>
    <phoneticPr fontId="3"/>
  </si>
  <si>
    <t>Start date</t>
    <phoneticPr fontId="3"/>
  </si>
  <si>
    <t>End date</t>
    <phoneticPr fontId="3"/>
  </si>
  <si>
    <t>Gran's ANC</t>
    <phoneticPr fontId="3"/>
  </si>
  <si>
    <r>
      <t>NO</t>
    </r>
    <r>
      <rPr>
        <vertAlign val="subscript"/>
        <sz val="11"/>
        <rFont val="Times New Roman"/>
        <family val="1"/>
      </rPr>
      <t>3</t>
    </r>
    <r>
      <rPr>
        <vertAlign val="superscript"/>
        <sz val="11"/>
        <rFont val="Times New Roman"/>
        <family val="1"/>
      </rPr>
      <t>−</t>
    </r>
    <phoneticPr fontId="3"/>
  </si>
  <si>
    <r>
      <t>Cl</t>
    </r>
    <r>
      <rPr>
        <vertAlign val="superscript"/>
        <sz val="11"/>
        <rFont val="Times New Roman"/>
        <family val="1"/>
      </rPr>
      <t>−</t>
    </r>
    <phoneticPr fontId="3"/>
  </si>
  <si>
    <r>
      <t>Na</t>
    </r>
    <r>
      <rPr>
        <vertAlign val="superscript"/>
        <sz val="11"/>
        <rFont val="Times New Roman"/>
        <family val="1"/>
      </rPr>
      <t>+</t>
    </r>
    <phoneticPr fontId="3"/>
  </si>
  <si>
    <r>
      <t>K</t>
    </r>
    <r>
      <rPr>
        <vertAlign val="superscript"/>
        <sz val="11"/>
        <rFont val="Times New Roman"/>
        <family val="1"/>
      </rPr>
      <t>+</t>
    </r>
    <phoneticPr fontId="3"/>
  </si>
  <si>
    <r>
      <t>NH</t>
    </r>
    <r>
      <rPr>
        <vertAlign val="subscript"/>
        <sz val="11"/>
        <rFont val="Times New Roman"/>
        <family val="1"/>
      </rPr>
      <t>4</t>
    </r>
    <r>
      <rPr>
        <vertAlign val="superscript"/>
        <sz val="11"/>
        <rFont val="Times New Roman"/>
        <family val="1"/>
      </rPr>
      <t>+</t>
    </r>
    <phoneticPr fontId="3"/>
  </si>
  <si>
    <r>
      <t>SiO</t>
    </r>
    <r>
      <rPr>
        <vertAlign val="subscript"/>
        <sz val="11"/>
        <rFont val="Times New Roman"/>
        <family val="1"/>
      </rPr>
      <t>2</t>
    </r>
    <phoneticPr fontId="3"/>
  </si>
  <si>
    <t>Periodic discharge,</t>
    <phoneticPr fontId="3"/>
  </si>
  <si>
    <r>
      <t>kmol</t>
    </r>
    <r>
      <rPr>
        <vertAlign val="subscript"/>
        <sz val="11"/>
        <rFont val="Times New Roman"/>
        <family val="1"/>
      </rPr>
      <t xml:space="preserve">c </t>
    </r>
    <r>
      <rPr>
        <sz val="11"/>
        <rFont val="Times New Roman"/>
        <family val="1"/>
      </rPr>
      <t>ha</t>
    </r>
    <r>
      <rPr>
        <vertAlign val="superscript"/>
        <sz val="11"/>
        <rFont val="Times New Roman"/>
        <family val="1"/>
      </rPr>
      <t>−1</t>
    </r>
    <phoneticPr fontId="3"/>
  </si>
  <si>
    <r>
      <t>kg-C ha</t>
    </r>
    <r>
      <rPr>
        <vertAlign val="superscript"/>
        <sz val="11"/>
        <rFont val="Times New Roman"/>
        <family val="1"/>
      </rPr>
      <t>−1</t>
    </r>
    <phoneticPr fontId="3"/>
  </si>
  <si>
    <r>
      <t>kg-SiO</t>
    </r>
    <r>
      <rPr>
        <vertAlign val="subscript"/>
        <sz val="11"/>
        <rFont val="Times New Roman"/>
        <family val="1"/>
      </rPr>
      <t>2</t>
    </r>
    <r>
      <rPr>
        <sz val="11"/>
        <rFont val="Times New Roman"/>
        <family val="1"/>
      </rPr>
      <t xml:space="preserve"> ha</t>
    </r>
    <r>
      <rPr>
        <vertAlign val="superscript"/>
        <sz val="11"/>
        <rFont val="Times New Roman"/>
        <family val="1"/>
      </rPr>
      <t>−1</t>
    </r>
    <phoneticPr fontId="3"/>
  </si>
  <si>
    <t>mm</t>
    <phoneticPr fontId="3"/>
  </si>
  <si>
    <t>Chemical discharge</t>
    <phoneticPr fontId="3"/>
  </si>
  <si>
    <t>alkalinity</t>
    <phoneticPr fontId="3"/>
  </si>
  <si>
    <t>Water year</t>
    <phoneticPr fontId="3"/>
  </si>
  <si>
    <t>pH4.8</t>
    <phoneticPr fontId="3"/>
  </si>
  <si>
    <t>Gran's ANC</t>
    <phoneticPr fontId="3"/>
  </si>
  <si>
    <r>
      <t>SO</t>
    </r>
    <r>
      <rPr>
        <vertAlign val="subscript"/>
        <sz val="11"/>
        <rFont val="Times New Roman"/>
        <family val="1"/>
      </rPr>
      <t>4</t>
    </r>
    <r>
      <rPr>
        <vertAlign val="superscript"/>
        <sz val="11"/>
        <rFont val="Times New Roman"/>
        <family val="1"/>
      </rPr>
      <t>2−</t>
    </r>
    <phoneticPr fontId="3"/>
  </si>
  <si>
    <r>
      <t>NO</t>
    </r>
    <r>
      <rPr>
        <vertAlign val="subscript"/>
        <sz val="11"/>
        <rFont val="Times New Roman"/>
        <family val="1"/>
      </rPr>
      <t>3</t>
    </r>
    <r>
      <rPr>
        <vertAlign val="superscript"/>
        <sz val="11"/>
        <rFont val="Times New Roman"/>
        <family val="1"/>
      </rPr>
      <t>−</t>
    </r>
    <phoneticPr fontId="3"/>
  </si>
  <si>
    <r>
      <t>Na</t>
    </r>
    <r>
      <rPr>
        <vertAlign val="superscript"/>
        <sz val="11"/>
        <rFont val="Times New Roman"/>
        <family val="1"/>
      </rPr>
      <t>+</t>
    </r>
    <phoneticPr fontId="3"/>
  </si>
  <si>
    <r>
      <t>Ca</t>
    </r>
    <r>
      <rPr>
        <vertAlign val="superscript"/>
        <sz val="11"/>
        <rFont val="Times New Roman"/>
        <family val="1"/>
      </rPr>
      <t>2+</t>
    </r>
    <phoneticPr fontId="3"/>
  </si>
  <si>
    <r>
      <t>Mg</t>
    </r>
    <r>
      <rPr>
        <vertAlign val="superscript"/>
        <sz val="11"/>
        <rFont val="Times New Roman"/>
        <family val="1"/>
      </rPr>
      <t>2+</t>
    </r>
    <phoneticPr fontId="3"/>
  </si>
  <si>
    <r>
      <t>K</t>
    </r>
    <r>
      <rPr>
        <vertAlign val="superscript"/>
        <sz val="11"/>
        <rFont val="Times New Roman"/>
        <family val="1"/>
      </rPr>
      <t>+</t>
    </r>
    <phoneticPr fontId="3"/>
  </si>
  <si>
    <r>
      <t>NH</t>
    </r>
    <r>
      <rPr>
        <vertAlign val="subscript"/>
        <sz val="11"/>
        <rFont val="Times New Roman"/>
        <family val="1"/>
      </rPr>
      <t>4</t>
    </r>
    <r>
      <rPr>
        <vertAlign val="superscript"/>
        <sz val="11"/>
        <rFont val="Times New Roman"/>
        <family val="1"/>
      </rPr>
      <t>+</t>
    </r>
    <phoneticPr fontId="3"/>
  </si>
  <si>
    <r>
      <t>H</t>
    </r>
    <r>
      <rPr>
        <vertAlign val="superscript"/>
        <sz val="11"/>
        <rFont val="Times New Roman"/>
        <family val="1"/>
      </rPr>
      <t>+</t>
    </r>
    <phoneticPr fontId="3"/>
  </si>
  <si>
    <t>TOC</t>
    <phoneticPr fontId="3"/>
  </si>
  <si>
    <r>
      <t>SiO</t>
    </r>
    <r>
      <rPr>
        <vertAlign val="subscript"/>
        <sz val="11"/>
        <rFont val="Times New Roman"/>
        <family val="1"/>
      </rPr>
      <t>2</t>
    </r>
    <phoneticPr fontId="3"/>
  </si>
  <si>
    <r>
      <t>kmol</t>
    </r>
    <r>
      <rPr>
        <vertAlign val="subscript"/>
        <sz val="11"/>
        <rFont val="Times New Roman"/>
        <family val="1"/>
      </rPr>
      <t xml:space="preserve">c </t>
    </r>
    <r>
      <rPr>
        <sz val="11"/>
        <rFont val="Times New Roman"/>
        <family val="1"/>
      </rPr>
      <t>ha</t>
    </r>
    <r>
      <rPr>
        <vertAlign val="superscript"/>
        <sz val="11"/>
        <rFont val="Times New Roman"/>
        <family val="1"/>
      </rPr>
      <t>−1</t>
    </r>
    <phoneticPr fontId="3"/>
  </si>
  <si>
    <r>
      <t>kg-C ha</t>
    </r>
    <r>
      <rPr>
        <vertAlign val="superscript"/>
        <sz val="11"/>
        <rFont val="Times New Roman"/>
        <family val="1"/>
      </rPr>
      <t>−1</t>
    </r>
    <phoneticPr fontId="3"/>
  </si>
  <si>
    <r>
      <t>kg-SiO</t>
    </r>
    <r>
      <rPr>
        <vertAlign val="subscript"/>
        <sz val="11"/>
        <rFont val="Times New Roman"/>
        <family val="1"/>
      </rPr>
      <t xml:space="preserve">2 </t>
    </r>
    <r>
      <rPr>
        <sz val="11"/>
        <rFont val="Times New Roman"/>
        <family val="1"/>
      </rPr>
      <t>ha</t>
    </r>
    <r>
      <rPr>
        <vertAlign val="superscript"/>
        <sz val="11"/>
        <rFont val="Times New Roman"/>
        <family val="1"/>
      </rPr>
      <t>−1</t>
    </r>
    <phoneticPr fontId="3"/>
  </si>
  <si>
    <t>Weighted mean</t>
    <phoneticPr fontId="3"/>
  </si>
  <si>
    <t>alkalinity</t>
    <phoneticPr fontId="3"/>
  </si>
  <si>
    <t>Water year</t>
    <phoneticPr fontId="3"/>
  </si>
  <si>
    <t>pH4.8</t>
    <phoneticPr fontId="3"/>
  </si>
  <si>
    <t>Gran's ANC</t>
    <phoneticPr fontId="3"/>
  </si>
  <si>
    <r>
      <t>SO</t>
    </r>
    <r>
      <rPr>
        <vertAlign val="subscript"/>
        <sz val="11"/>
        <rFont val="Times New Roman"/>
        <family val="1"/>
      </rPr>
      <t>4</t>
    </r>
    <r>
      <rPr>
        <vertAlign val="superscript"/>
        <sz val="11"/>
        <rFont val="Times New Roman"/>
        <family val="1"/>
      </rPr>
      <t>2-</t>
    </r>
    <phoneticPr fontId="3"/>
  </si>
  <si>
    <r>
      <t>NO</t>
    </r>
    <r>
      <rPr>
        <vertAlign val="subscript"/>
        <sz val="11"/>
        <rFont val="Times New Roman"/>
        <family val="1"/>
      </rPr>
      <t>3</t>
    </r>
    <r>
      <rPr>
        <vertAlign val="superscript"/>
        <sz val="11"/>
        <rFont val="Times New Roman"/>
        <family val="1"/>
      </rPr>
      <t>-</t>
    </r>
    <phoneticPr fontId="3"/>
  </si>
  <si>
    <r>
      <t>Cl</t>
    </r>
    <r>
      <rPr>
        <vertAlign val="superscript"/>
        <sz val="11"/>
        <rFont val="Times New Roman"/>
        <family val="1"/>
      </rPr>
      <t>-</t>
    </r>
    <phoneticPr fontId="3"/>
  </si>
  <si>
    <r>
      <t>μmol</t>
    </r>
    <r>
      <rPr>
        <vertAlign val="subscript"/>
        <sz val="11"/>
        <rFont val="Times New Roman"/>
        <family val="1"/>
      </rPr>
      <t xml:space="preserve">c </t>
    </r>
    <r>
      <rPr>
        <sz val="11"/>
        <rFont val="Times New Roman"/>
        <family val="1"/>
      </rPr>
      <t>L</t>
    </r>
    <r>
      <rPr>
        <vertAlign val="superscript"/>
        <sz val="11"/>
        <rFont val="Times New Roman"/>
        <family val="1"/>
      </rPr>
      <t>-1</t>
    </r>
    <phoneticPr fontId="3"/>
  </si>
  <si>
    <r>
      <t>μg-C L</t>
    </r>
    <r>
      <rPr>
        <vertAlign val="superscript"/>
        <sz val="11"/>
        <rFont val="Times New Roman"/>
        <family val="1"/>
      </rPr>
      <t>-1</t>
    </r>
    <phoneticPr fontId="3"/>
  </si>
  <si>
    <r>
      <t>mg-SiO</t>
    </r>
    <r>
      <rPr>
        <vertAlign val="subscript"/>
        <sz val="11"/>
        <rFont val="Times New Roman"/>
        <family val="1"/>
      </rPr>
      <t xml:space="preserve">2 </t>
    </r>
    <r>
      <rPr>
        <sz val="11"/>
        <rFont val="Times New Roman"/>
        <family val="1"/>
      </rPr>
      <t>L</t>
    </r>
    <r>
      <rPr>
        <vertAlign val="superscript"/>
        <sz val="11"/>
        <rFont val="Times New Roman"/>
        <family val="1"/>
      </rPr>
      <t>-1</t>
    </r>
    <phoneticPr fontId="3"/>
  </si>
  <si>
    <t>ND</t>
    <phoneticPr fontId="3"/>
  </si>
  <si>
    <t>Note. Periodic chemical discharges were calculated based on the mean concentrations and the water discharge for the respective sampling intervals. In the case that the concentration was below determination limit, the chemical discharge was expressed as ND. The line indicates the border of the water years.</t>
    <phoneticPr fontId="3"/>
  </si>
  <si>
    <t xml:space="preserve">Note. The water year was difined as the period from November to October in the following year. The line indicates the border of the water years.*1, The data of the pH 4.8 endpoint alkalinity are also available. *2, The data was processed according to the determination limit decided by the data quality objectives (DQO) of EANET. </t>
    <phoneticPr fontId="3"/>
  </si>
</sst>
</file>

<file path=xl/styles.xml><?xml version="1.0" encoding="utf-8"?>
<styleSheet xmlns="http://schemas.openxmlformats.org/spreadsheetml/2006/main">
  <numFmts count="6">
    <numFmt numFmtId="176" formatCode="0.0"/>
    <numFmt numFmtId="177" formatCode="yyyy/m/d;@"/>
    <numFmt numFmtId="178" formatCode="yyyy"/>
    <numFmt numFmtId="179" formatCode="\-\ yyyy"/>
    <numFmt numFmtId="180" formatCode="0.000"/>
    <numFmt numFmtId="181" formatCode="\-yyyy"/>
  </numFmts>
  <fonts count="10">
    <font>
      <sz val="11"/>
      <name val="ＭＳ Ｐゴシック"/>
      <family val="3"/>
      <charset val="128"/>
    </font>
    <font>
      <sz val="11"/>
      <name val="ＭＳ Ｐゴシック"/>
      <family val="3"/>
      <charset val="128"/>
    </font>
    <font>
      <sz val="11"/>
      <name val="Times New Roman"/>
      <family val="1"/>
    </font>
    <font>
      <sz val="6"/>
      <name val="ＭＳ Ｐゴシック"/>
      <family val="3"/>
      <charset val="128"/>
    </font>
    <font>
      <vertAlign val="superscript"/>
      <sz val="11"/>
      <name val="Times New Roman"/>
      <family val="1"/>
    </font>
    <font>
      <vertAlign val="subscript"/>
      <sz val="11"/>
      <name val="Times New Roman"/>
      <family val="1"/>
    </font>
    <font>
      <sz val="11"/>
      <color theme="1"/>
      <name val="ＭＳ Ｐゴシック"/>
      <family val="3"/>
      <charset val="128"/>
      <scheme val="minor"/>
    </font>
    <font>
      <sz val="10"/>
      <name val="Times New Roman"/>
      <family val="1"/>
    </font>
    <font>
      <u/>
      <sz val="11"/>
      <color theme="10"/>
      <name val="ＭＳ Ｐゴシック"/>
      <family val="3"/>
      <charset val="128"/>
    </font>
    <font>
      <u/>
      <sz val="11"/>
      <color theme="11"/>
      <name val="ＭＳ Ｐゴシック"/>
      <family val="3"/>
      <charset val="128"/>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41">
    <xf numFmtId="0" fontId="0" fillId="0" borderId="0"/>
    <xf numFmtId="0" fontId="1" fillId="0" borderId="0"/>
    <xf numFmtId="0" fontId="6" fillId="0" borderId="0">
      <alignment vertical="center"/>
    </xf>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79">
    <xf numFmtId="0" fontId="0" fillId="0" borderId="0" xfId="0"/>
    <xf numFmtId="0" fontId="2" fillId="0" borderId="1" xfId="0" applyFont="1" applyBorder="1" applyAlignment="1">
      <alignment horizontal="center"/>
    </xf>
    <xf numFmtId="0" fontId="2" fillId="0" borderId="0" xfId="0" applyFont="1"/>
    <xf numFmtId="0" fontId="2" fillId="0" borderId="2"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14" fontId="2" fillId="0" borderId="0" xfId="0" applyNumberFormat="1" applyFont="1" applyBorder="1" applyAlignment="1">
      <alignment horizontal="left"/>
    </xf>
    <xf numFmtId="2" fontId="2" fillId="0" borderId="0" xfId="0" applyNumberFormat="1" applyFont="1" applyAlignment="1">
      <alignment horizontal="center"/>
    </xf>
    <xf numFmtId="0" fontId="2" fillId="0" borderId="0" xfId="0" applyFont="1" applyAlignment="1">
      <alignment horizontal="center"/>
    </xf>
    <xf numFmtId="1" fontId="2" fillId="0" borderId="0" xfId="0" applyNumberFormat="1" applyFont="1" applyAlignment="1">
      <alignment horizontal="center"/>
    </xf>
    <xf numFmtId="176" fontId="2" fillId="0" borderId="0" xfId="0" applyNumberFormat="1" applyFont="1" applyAlignment="1">
      <alignment horizontal="center"/>
    </xf>
    <xf numFmtId="2" fontId="2" fillId="0" borderId="0" xfId="0" applyNumberFormat="1" applyFont="1" applyBorder="1" applyAlignment="1">
      <alignment horizontal="center"/>
    </xf>
    <xf numFmtId="176" fontId="2" fillId="0" borderId="0" xfId="0" applyNumberFormat="1" applyFont="1" applyAlignment="1"/>
    <xf numFmtId="0" fontId="2" fillId="0" borderId="0" xfId="0" applyFont="1" applyAlignment="1"/>
    <xf numFmtId="0" fontId="2" fillId="0" borderId="0" xfId="0" applyFont="1" applyBorder="1" applyAlignment="1">
      <alignment horizontal="center"/>
    </xf>
    <xf numFmtId="1" fontId="2" fillId="0" borderId="0" xfId="0" applyNumberFormat="1" applyFont="1" applyBorder="1" applyAlignment="1">
      <alignment horizontal="center"/>
    </xf>
    <xf numFmtId="176" fontId="2" fillId="0" borderId="0" xfId="0" applyNumberFormat="1" applyFont="1" applyBorder="1" applyAlignment="1">
      <alignment horizontal="center"/>
    </xf>
    <xf numFmtId="0" fontId="2" fillId="0" borderId="0" xfId="0" applyFont="1" applyBorder="1" applyAlignment="1"/>
    <xf numFmtId="14" fontId="2" fillId="0" borderId="2" xfId="0" applyNumberFormat="1" applyFont="1" applyBorder="1" applyAlignment="1">
      <alignment horizontal="left"/>
    </xf>
    <xf numFmtId="2" fontId="2" fillId="0" borderId="2" xfId="0" applyNumberFormat="1" applyFont="1" applyBorder="1" applyAlignment="1">
      <alignment horizontal="center"/>
    </xf>
    <xf numFmtId="1" fontId="2" fillId="0" borderId="2" xfId="0" applyNumberFormat="1" applyFont="1" applyBorder="1" applyAlignment="1">
      <alignment horizontal="center"/>
    </xf>
    <xf numFmtId="176" fontId="2" fillId="0" borderId="2" xfId="0" applyNumberFormat="1" applyFont="1" applyBorder="1" applyAlignment="1">
      <alignment horizontal="center"/>
    </xf>
    <xf numFmtId="0" fontId="2" fillId="0" borderId="0" xfId="0" applyFont="1" applyBorder="1" applyAlignment="1">
      <alignment horizontal="left"/>
    </xf>
    <xf numFmtId="0" fontId="2" fillId="0" borderId="0" xfId="1" applyFont="1"/>
    <xf numFmtId="176" fontId="2" fillId="0" borderId="0" xfId="1" applyNumberFormat="1" applyFont="1" applyBorder="1"/>
    <xf numFmtId="0" fontId="2" fillId="0" borderId="1" xfId="1" applyFont="1" applyBorder="1" applyAlignment="1">
      <alignment horizontal="center" vertical="center" wrapText="1"/>
    </xf>
    <xf numFmtId="176" fontId="2" fillId="0" borderId="1" xfId="1" applyNumberFormat="1" applyFont="1" applyBorder="1" applyAlignment="1">
      <alignment horizontal="center" vertical="center" wrapText="1"/>
    </xf>
    <xf numFmtId="0" fontId="2" fillId="0" borderId="1" xfId="2" applyFont="1" applyBorder="1" applyAlignment="1">
      <alignment horizontal="center" vertical="center" wrapText="1"/>
    </xf>
    <xf numFmtId="0" fontId="2" fillId="0" borderId="1" xfId="2"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xf numFmtId="176" fontId="2" fillId="0" borderId="2" xfId="1" applyNumberFormat="1" applyFont="1" applyBorder="1" applyAlignment="1">
      <alignment horizontal="center"/>
    </xf>
    <xf numFmtId="177" fontId="2" fillId="0" borderId="0" xfId="1" applyNumberFormat="1" applyFont="1" applyFill="1" applyBorder="1" applyAlignment="1"/>
    <xf numFmtId="2" fontId="2" fillId="0" borderId="0" xfId="1" applyNumberFormat="1" applyFont="1" applyFill="1" applyBorder="1" applyAlignment="1">
      <alignment horizontal="center"/>
    </xf>
    <xf numFmtId="176" fontId="2" fillId="0" borderId="0" xfId="1" applyNumberFormat="1" applyFont="1" applyBorder="1" applyAlignment="1">
      <alignment horizontal="center"/>
    </xf>
    <xf numFmtId="1" fontId="2" fillId="0" borderId="0" xfId="1" applyNumberFormat="1" applyFont="1" applyBorder="1" applyAlignment="1">
      <alignment horizontal="center"/>
    </xf>
    <xf numFmtId="177" fontId="2" fillId="0" borderId="2" xfId="1" applyNumberFormat="1" applyFont="1" applyFill="1" applyBorder="1" applyAlignment="1"/>
    <xf numFmtId="2" fontId="2" fillId="0" borderId="2" xfId="1" applyNumberFormat="1" applyFont="1" applyFill="1" applyBorder="1" applyAlignment="1">
      <alignment horizontal="center"/>
    </xf>
    <xf numFmtId="176" fontId="2" fillId="0" borderId="0" xfId="1" applyNumberFormat="1" applyFont="1" applyAlignment="1">
      <alignment horizontal="center"/>
    </xf>
    <xf numFmtId="177" fontId="2" fillId="0" borderId="0" xfId="0" applyNumberFormat="1" applyFont="1" applyFill="1" applyBorder="1" applyAlignment="1">
      <alignment vertical="center"/>
    </xf>
    <xf numFmtId="176" fontId="2" fillId="0" borderId="0" xfId="1" applyNumberFormat="1" applyFont="1" applyFill="1" applyBorder="1" applyAlignment="1">
      <alignment horizontal="center"/>
    </xf>
    <xf numFmtId="1" fontId="2" fillId="0" borderId="0" xfId="1" applyNumberFormat="1" applyFont="1" applyAlignment="1">
      <alignment horizontal="center"/>
    </xf>
    <xf numFmtId="177" fontId="2" fillId="0" borderId="2" xfId="0" applyNumberFormat="1" applyFont="1" applyFill="1" applyBorder="1" applyAlignment="1">
      <alignment vertical="center"/>
    </xf>
    <xf numFmtId="1" fontId="2" fillId="0" borderId="2" xfId="1" applyNumberFormat="1" applyFont="1" applyBorder="1" applyAlignment="1">
      <alignment horizontal="center"/>
    </xf>
    <xf numFmtId="176" fontId="2" fillId="0" borderId="2" xfId="1" applyNumberFormat="1" applyFont="1" applyBorder="1"/>
    <xf numFmtId="14" fontId="2" fillId="0" borderId="0" xfId="1" applyNumberFormat="1" applyFont="1" applyBorder="1" applyAlignment="1">
      <alignment vertical="top" wrapText="1"/>
    </xf>
    <xf numFmtId="14" fontId="2" fillId="0" borderId="0" xfId="1" applyNumberFormat="1" applyFont="1" applyBorder="1"/>
    <xf numFmtId="14" fontId="2" fillId="0" borderId="0" xfId="1" applyNumberFormat="1" applyFont="1"/>
    <xf numFmtId="2" fontId="2" fillId="0" borderId="0" xfId="1" applyNumberFormat="1" applyFont="1" applyFill="1" applyBorder="1"/>
    <xf numFmtId="0" fontId="2" fillId="0" borderId="1" xfId="1" applyFont="1" applyBorder="1"/>
    <xf numFmtId="0" fontId="2" fillId="0" borderId="1" xfId="2" applyFont="1" applyBorder="1" applyAlignment="1"/>
    <xf numFmtId="0" fontId="2" fillId="0" borderId="2" xfId="2" applyFont="1" applyBorder="1" applyAlignment="1">
      <alignment horizontal="center" wrapText="1"/>
    </xf>
    <xf numFmtId="0" fontId="2" fillId="0" borderId="2" xfId="2" applyFont="1" applyBorder="1" applyAlignment="1">
      <alignment horizontal="center"/>
    </xf>
    <xf numFmtId="0" fontId="2" fillId="0" borderId="3" xfId="2" applyFont="1" applyBorder="1" applyAlignment="1">
      <alignment horizontal="center"/>
    </xf>
    <xf numFmtId="178" fontId="2" fillId="0" borderId="2" xfId="1" applyNumberFormat="1" applyFont="1" applyBorder="1" applyAlignment="1">
      <alignment horizontal="right"/>
    </xf>
    <xf numFmtId="179" fontId="2" fillId="0" borderId="2" xfId="1" applyNumberFormat="1" applyFont="1" applyBorder="1" applyAlignment="1">
      <alignment horizontal="left"/>
    </xf>
    <xf numFmtId="180" fontId="2" fillId="0" borderId="2" xfId="1" applyNumberFormat="1" applyFont="1" applyBorder="1" applyAlignment="1">
      <alignment horizontal="center"/>
    </xf>
    <xf numFmtId="178" fontId="2" fillId="0" borderId="2" xfId="1" applyNumberFormat="1" applyFont="1" applyBorder="1"/>
    <xf numFmtId="181" fontId="2" fillId="0" borderId="2" xfId="1" applyNumberFormat="1" applyFont="1" applyBorder="1" applyAlignment="1">
      <alignment horizontal="left"/>
    </xf>
    <xf numFmtId="1" fontId="7" fillId="0" borderId="2" xfId="1" applyNumberFormat="1" applyFont="1" applyBorder="1" applyAlignment="1">
      <alignment horizontal="center"/>
    </xf>
    <xf numFmtId="176" fontId="7" fillId="0" borderId="2" xfId="1" applyNumberFormat="1" applyFont="1" applyBorder="1" applyAlignment="1">
      <alignment horizontal="center"/>
    </xf>
    <xf numFmtId="178" fontId="2" fillId="0" borderId="3" xfId="1" applyNumberFormat="1" applyFont="1" applyBorder="1"/>
    <xf numFmtId="181" fontId="2" fillId="0" borderId="3" xfId="1" applyNumberFormat="1" applyFont="1" applyBorder="1" applyAlignment="1">
      <alignment horizontal="left"/>
    </xf>
    <xf numFmtId="1" fontId="2" fillId="0" borderId="3" xfId="1" applyNumberFormat="1" applyFont="1" applyBorder="1" applyAlignment="1">
      <alignment horizontal="center"/>
    </xf>
    <xf numFmtId="176" fontId="2" fillId="0" borderId="3" xfId="1" applyNumberFormat="1" applyFont="1" applyBorder="1" applyAlignment="1">
      <alignment horizontal="center"/>
    </xf>
    <xf numFmtId="0" fontId="2" fillId="0" borderId="0" xfId="1" applyNumberFormat="1" applyFont="1" applyFill="1" applyBorder="1" applyAlignment="1">
      <alignment horizontal="center"/>
    </xf>
    <xf numFmtId="0" fontId="2" fillId="0" borderId="2" xfId="1" applyNumberFormat="1" applyFont="1" applyFill="1" applyBorder="1" applyAlignment="1">
      <alignment horizontal="center"/>
    </xf>
    <xf numFmtId="0" fontId="2" fillId="0" borderId="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xf>
    <xf numFmtId="0" fontId="2" fillId="0" borderId="1" xfId="0" applyFont="1" applyBorder="1" applyAlignment="1">
      <alignment horizontal="left" vertical="top" wrapText="1"/>
    </xf>
    <xf numFmtId="0" fontId="2" fillId="0" borderId="0" xfId="1" applyFont="1" applyBorder="1" applyAlignment="1">
      <alignment horizontal="center"/>
    </xf>
    <xf numFmtId="0" fontId="2" fillId="0" borderId="3" xfId="2" applyFont="1" applyBorder="1" applyAlignment="1">
      <alignment horizontal="center"/>
    </xf>
    <xf numFmtId="0" fontId="2" fillId="0" borderId="2" xfId="2" applyFont="1" applyBorder="1" applyAlignment="1">
      <alignment horizontal="center"/>
    </xf>
    <xf numFmtId="14" fontId="2" fillId="0" borderId="1" xfId="1" applyNumberFormat="1" applyFont="1" applyBorder="1" applyAlignment="1">
      <alignment horizontal="left" vertical="top" wrapText="1"/>
    </xf>
    <xf numFmtId="0" fontId="2" fillId="0" borderId="1" xfId="2" applyFont="1" applyBorder="1" applyAlignment="1">
      <alignment horizontal="center"/>
    </xf>
    <xf numFmtId="176" fontId="2" fillId="0" borderId="0" xfId="0" applyNumberFormat="1" applyFont="1" applyBorder="1" applyAlignment="1"/>
    <xf numFmtId="0" fontId="2" fillId="0" borderId="0" xfId="0" applyFont="1" applyBorder="1"/>
  </cellXfs>
  <cellStyles count="41">
    <cellStyle name="ハイパーリンク" xfId="3" builtinId="8" hidden="1"/>
    <cellStyle name="ハイパーリンク" xfId="5" builtinId="8" hidden="1"/>
    <cellStyle name="ハイパーリンク" xfId="7" builtinId="8" hidden="1"/>
    <cellStyle name="ハイパーリンク" xfId="9" builtinId="8" hidden="1"/>
    <cellStyle name="ハイパーリンク" xfId="11" builtinId="8" hidden="1"/>
    <cellStyle name="ハイパーリンク" xfId="13" builtinId="8" hidden="1"/>
    <cellStyle name="ハイパーリンク" xfId="15" builtinId="8" hidden="1"/>
    <cellStyle name="ハイパーリンク" xfId="17" builtinId="8" hidden="1"/>
    <cellStyle name="ハイパーリンク" xfId="19" builtinId="8" hidden="1"/>
    <cellStyle name="ハイパーリンク" xfId="21" builtinId="8" hidden="1"/>
    <cellStyle name="ハイパーリンク" xfId="23" builtinId="8" hidden="1"/>
    <cellStyle name="ハイパーリンク" xfId="25" builtinId="8" hidden="1"/>
    <cellStyle name="ハイパーリンク" xfId="27" builtinId="8" hidden="1"/>
    <cellStyle name="ハイパーリンク" xfId="29" builtinId="8" hidden="1"/>
    <cellStyle name="ハイパーリンク" xfId="31" builtinId="8" hidden="1"/>
    <cellStyle name="ハイパーリンク" xfId="33" builtinId="8" hidden="1"/>
    <cellStyle name="ハイパーリンク" xfId="35" builtinId="8" hidden="1"/>
    <cellStyle name="ハイパーリンク" xfId="37" builtinId="8" hidden="1"/>
    <cellStyle name="ハイパーリンク" xfId="39" builtinId="8" hidden="1"/>
    <cellStyle name="標準" xfId="0" builtinId="0"/>
    <cellStyle name="標準 2" xfId="1"/>
    <cellStyle name="標準 3" xfId="2"/>
    <cellStyle name="表示済みのハイパーリンク" xfId="4" builtinId="9" hidden="1"/>
    <cellStyle name="表示済みのハイパーリンク" xfId="6" builtinId="9" hidden="1"/>
    <cellStyle name="表示済みのハイパーリンク" xfId="8" builtinId="9" hidden="1"/>
    <cellStyle name="表示済みのハイパーリンク" xfId="10" builtinId="9" hidden="1"/>
    <cellStyle name="表示済みのハイパーリンク" xfId="12" builtinId="9" hidden="1"/>
    <cellStyle name="表示済みのハイパーリンク" xfId="14" builtinId="9" hidden="1"/>
    <cellStyle name="表示済みのハイパーリンク" xfId="16" builtinId="9" hidden="1"/>
    <cellStyle name="表示済みのハイパーリンク" xfId="18" builtinId="9" hidden="1"/>
    <cellStyle name="表示済みのハイパーリンク" xfId="20" builtinId="9" hidden="1"/>
    <cellStyle name="表示済みのハイパーリンク" xfId="22" builtinId="9" hidden="1"/>
    <cellStyle name="表示済みのハイパーリンク" xfId="24" builtinId="9" hidden="1"/>
    <cellStyle name="表示済みのハイパーリンク" xfId="26" builtinId="9" hidden="1"/>
    <cellStyle name="表示済みのハイパーリンク" xfId="28" builtinId="9" hidden="1"/>
    <cellStyle name="表示済みのハイパーリンク" xfId="30" builtinId="9" hidden="1"/>
    <cellStyle name="表示済みのハイパーリンク" xfId="32" builtinId="9" hidden="1"/>
    <cellStyle name="表示済みのハイパーリンク" xfId="34" builtinId="9" hidden="1"/>
    <cellStyle name="表示済みのハイパーリンク" xfId="36" builtinId="9" hidden="1"/>
    <cellStyle name="表示済みのハイパーリンク" xfId="38" builtinId="9" hidden="1"/>
    <cellStyle name="表示済みのハイパーリンク" xfId="40" builtinId="9" hidden="1"/>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B2:U57"/>
  <sheetViews>
    <sheetView showGridLines="0" tabSelected="1" zoomScale="125" zoomScaleNormal="125" zoomScalePageLayoutView="125" workbookViewId="0">
      <pane ySplit="4" topLeftCell="A5" activePane="bottomLeft" state="frozen"/>
      <selection pane="bottomLeft" activeCell="A5" sqref="A5"/>
    </sheetView>
  </sheetViews>
  <sheetFormatPr defaultColWidth="9" defaultRowHeight="15"/>
  <cols>
    <col min="1" max="1" width="9" style="2"/>
    <col min="2" max="2" width="9.5" style="22" bestFit="1" customWidth="1"/>
    <col min="3" max="3" width="5.125" style="8" bestFit="1" customWidth="1"/>
    <col min="4" max="4" width="6.625" style="8" customWidth="1"/>
    <col min="5" max="5" width="8.5" style="8" hidden="1" customWidth="1"/>
    <col min="6" max="6" width="10.875" style="8" bestFit="1" customWidth="1"/>
    <col min="7" max="7" width="5.5" style="8" bestFit="1" customWidth="1"/>
    <col min="8" max="8" width="5.125" style="8" bestFit="1" customWidth="1"/>
    <col min="9" max="11" width="5" style="8" bestFit="1" customWidth="1"/>
    <col min="12" max="12" width="5.375" style="8" bestFit="1" customWidth="1"/>
    <col min="13" max="13" width="5" style="8" customWidth="1"/>
    <col min="14" max="14" width="5.625" style="8" customWidth="1"/>
    <col min="15" max="15" width="5.875" style="8" hidden="1" customWidth="1"/>
    <col min="16" max="16" width="7" style="8" hidden="1" customWidth="1"/>
    <col min="17" max="17" width="8.125" style="8" bestFit="1" customWidth="1"/>
    <col min="18" max="18" width="10.125" style="8" bestFit="1" customWidth="1"/>
    <col min="19" max="19" width="8" style="14" customWidth="1"/>
    <col min="20" max="25" width="9" style="2"/>
    <col min="26" max="26" width="6.5" style="2" bestFit="1" customWidth="1"/>
    <col min="27" max="29" width="9" style="2"/>
    <col min="30" max="30" width="5" style="2" bestFit="1" customWidth="1"/>
    <col min="31" max="16384" width="9" style="2"/>
  </cols>
  <sheetData>
    <row r="2" spans="2:21">
      <c r="B2" s="67" t="s">
        <v>0</v>
      </c>
      <c r="C2" s="1"/>
      <c r="D2" s="1"/>
      <c r="E2" s="1" t="s">
        <v>1</v>
      </c>
      <c r="F2" s="1"/>
      <c r="G2" s="1"/>
      <c r="H2" s="1"/>
      <c r="I2" s="1"/>
      <c r="J2" s="1"/>
      <c r="K2" s="1"/>
      <c r="L2" s="1"/>
      <c r="M2" s="1"/>
      <c r="N2" s="1"/>
      <c r="O2" s="1"/>
      <c r="P2" s="1"/>
      <c r="Q2" s="1"/>
      <c r="R2" s="1"/>
      <c r="S2" s="67" t="s">
        <v>2</v>
      </c>
    </row>
    <row r="3" spans="2:21" ht="18.75">
      <c r="B3" s="68"/>
      <c r="C3" s="3" t="s">
        <v>3</v>
      </c>
      <c r="D3" s="3" t="s">
        <v>4</v>
      </c>
      <c r="E3" s="4" t="s">
        <v>5</v>
      </c>
      <c r="F3" s="3" t="s">
        <v>6</v>
      </c>
      <c r="G3" s="3" t="s">
        <v>7</v>
      </c>
      <c r="H3" s="3" t="s">
        <v>8</v>
      </c>
      <c r="I3" s="3" t="s">
        <v>9</v>
      </c>
      <c r="J3" s="3" t="s">
        <v>10</v>
      </c>
      <c r="K3" s="3" t="s">
        <v>11</v>
      </c>
      <c r="L3" s="3" t="s">
        <v>12</v>
      </c>
      <c r="M3" s="3" t="s">
        <v>13</v>
      </c>
      <c r="N3" s="3" t="s">
        <v>14</v>
      </c>
      <c r="O3" s="3" t="s">
        <v>15</v>
      </c>
      <c r="P3" s="3" t="s">
        <v>16</v>
      </c>
      <c r="Q3" s="3" t="s">
        <v>17</v>
      </c>
      <c r="R3" s="3" t="s">
        <v>18</v>
      </c>
      <c r="S3" s="68"/>
    </row>
    <row r="4" spans="2:21" ht="18.75">
      <c r="B4" s="69"/>
      <c r="C4" s="5"/>
      <c r="D4" s="5" t="s">
        <v>19</v>
      </c>
      <c r="E4" s="70" t="s">
        <v>20</v>
      </c>
      <c r="F4" s="70"/>
      <c r="G4" s="70"/>
      <c r="H4" s="70"/>
      <c r="I4" s="70"/>
      <c r="J4" s="70"/>
      <c r="K4" s="70"/>
      <c r="L4" s="70"/>
      <c r="M4" s="70"/>
      <c r="N4" s="70"/>
      <c r="O4" s="70"/>
      <c r="P4" s="5" t="s">
        <v>21</v>
      </c>
      <c r="Q4" s="5" t="s">
        <v>22</v>
      </c>
      <c r="R4" s="5" t="s">
        <v>23</v>
      </c>
      <c r="S4" s="69"/>
    </row>
    <row r="5" spans="2:21">
      <c r="B5" s="6">
        <v>40861</v>
      </c>
      <c r="C5" s="7">
        <v>6.83</v>
      </c>
      <c r="D5" s="7">
        <v>4.3099999999999996</v>
      </c>
      <c r="E5" s="8">
        <v>140</v>
      </c>
      <c r="F5" s="8">
        <v>125</v>
      </c>
      <c r="G5" s="9">
        <v>145.69999999999999</v>
      </c>
      <c r="H5" s="10">
        <v>35.200000000000003</v>
      </c>
      <c r="I5" s="10">
        <v>58.4</v>
      </c>
      <c r="J5" s="10">
        <v>94.2</v>
      </c>
      <c r="K5" s="9">
        <v>144.4</v>
      </c>
      <c r="L5" s="9">
        <v>115.7</v>
      </c>
      <c r="M5" s="10">
        <v>6.79</v>
      </c>
      <c r="N5" s="8">
        <f>IF(U5&gt;3,U5,0)</f>
        <v>0</v>
      </c>
      <c r="O5" s="7">
        <v>0.15</v>
      </c>
      <c r="P5" s="7">
        <v>3.1E-2</v>
      </c>
      <c r="Q5" s="10">
        <v>0.4</v>
      </c>
      <c r="R5" s="10">
        <v>9.3275014720000016</v>
      </c>
      <c r="S5" s="11">
        <v>0.17099999999999999</v>
      </c>
      <c r="U5" s="12"/>
    </row>
    <row r="6" spans="2:21">
      <c r="B6" s="6">
        <v>40875</v>
      </c>
      <c r="C6" s="7">
        <v>6.74</v>
      </c>
      <c r="D6" s="7">
        <v>4.1900000000000004</v>
      </c>
      <c r="E6" s="8">
        <v>130</v>
      </c>
      <c r="F6" s="8">
        <v>119</v>
      </c>
      <c r="G6" s="9">
        <v>133.1</v>
      </c>
      <c r="H6" s="10">
        <v>28.9</v>
      </c>
      <c r="I6" s="10">
        <v>55.6</v>
      </c>
      <c r="J6" s="10">
        <v>90.1</v>
      </c>
      <c r="K6" s="9">
        <v>126.1</v>
      </c>
      <c r="L6" s="9">
        <v>88.5</v>
      </c>
      <c r="M6" s="10">
        <v>5.89</v>
      </c>
      <c r="N6" s="8" t="s">
        <v>24</v>
      </c>
      <c r="O6" s="7">
        <v>0.18</v>
      </c>
      <c r="P6" s="8" t="s">
        <v>25</v>
      </c>
      <c r="Q6" s="10">
        <v>0.11</v>
      </c>
      <c r="R6" s="10">
        <v>9.0921745999999999</v>
      </c>
      <c r="S6" s="11">
        <v>0.17599999999999999</v>
      </c>
      <c r="U6" s="13"/>
    </row>
    <row r="7" spans="2:21">
      <c r="B7" s="6">
        <v>40889</v>
      </c>
      <c r="C7" s="7">
        <v>6.78</v>
      </c>
      <c r="D7" s="7">
        <v>4.3499999999999996</v>
      </c>
      <c r="E7" s="8">
        <v>134</v>
      </c>
      <c r="F7" s="8">
        <v>125</v>
      </c>
      <c r="G7" s="9">
        <v>147</v>
      </c>
      <c r="H7" s="10">
        <v>22.7</v>
      </c>
      <c r="I7" s="10">
        <v>56.5</v>
      </c>
      <c r="J7" s="10">
        <v>94.4</v>
      </c>
      <c r="K7" s="9">
        <v>133.4</v>
      </c>
      <c r="L7" s="9">
        <v>96.9</v>
      </c>
      <c r="M7" s="10">
        <v>5.74</v>
      </c>
      <c r="N7" s="8" t="s">
        <v>24</v>
      </c>
      <c r="O7" s="7">
        <v>0.17</v>
      </c>
      <c r="P7" s="8" t="s">
        <v>25</v>
      </c>
      <c r="Q7" s="10">
        <v>0.14000000000000001</v>
      </c>
      <c r="R7" s="10">
        <v>8.1936538160000012</v>
      </c>
      <c r="S7" s="11">
        <v>0.18000000000000002</v>
      </c>
      <c r="U7" s="13"/>
    </row>
    <row r="8" spans="2:21">
      <c r="B8" s="6">
        <v>40903</v>
      </c>
      <c r="C8" s="7">
        <v>6.94</v>
      </c>
      <c r="D8" s="7">
        <v>4.33</v>
      </c>
      <c r="E8" s="8">
        <v>128</v>
      </c>
      <c r="F8" s="8">
        <v>120</v>
      </c>
      <c r="G8" s="9">
        <v>150.9</v>
      </c>
      <c r="H8" s="10">
        <v>23.6</v>
      </c>
      <c r="I8" s="10">
        <v>57</v>
      </c>
      <c r="J8" s="10">
        <v>90.5</v>
      </c>
      <c r="K8" s="9">
        <v>134.9</v>
      </c>
      <c r="L8" s="9">
        <v>102.2</v>
      </c>
      <c r="M8" s="10">
        <v>5.13</v>
      </c>
      <c r="N8" s="8" t="s">
        <v>24</v>
      </c>
      <c r="O8" s="7">
        <v>0.11</v>
      </c>
      <c r="P8" s="8" t="s">
        <v>25</v>
      </c>
      <c r="Q8" s="10">
        <v>0.18</v>
      </c>
      <c r="R8" s="10">
        <v>7.5304599040000006</v>
      </c>
      <c r="S8" s="11">
        <v>0.193</v>
      </c>
      <c r="U8" s="13"/>
    </row>
    <row r="9" spans="2:21">
      <c r="B9" s="6">
        <v>40918</v>
      </c>
      <c r="C9" s="7">
        <v>6.96</v>
      </c>
      <c r="D9" s="7">
        <v>4.51</v>
      </c>
      <c r="E9" s="8">
        <v>128</v>
      </c>
      <c r="F9" s="8">
        <v>120</v>
      </c>
      <c r="G9" s="9">
        <v>162.1</v>
      </c>
      <c r="H9" s="10">
        <v>28.1</v>
      </c>
      <c r="I9" s="10">
        <v>56.4</v>
      </c>
      <c r="J9" s="10">
        <v>95.8</v>
      </c>
      <c r="K9" s="9">
        <v>139.4</v>
      </c>
      <c r="L9" s="9">
        <v>111.5</v>
      </c>
      <c r="M9" s="10">
        <v>5.16</v>
      </c>
      <c r="N9" s="8" t="s">
        <v>24</v>
      </c>
      <c r="O9" s="7">
        <v>0.11</v>
      </c>
      <c r="P9" s="8" t="s">
        <v>25</v>
      </c>
      <c r="Q9" s="10">
        <v>0.11</v>
      </c>
      <c r="R9" s="10">
        <v>7.979720296</v>
      </c>
      <c r="S9" s="11">
        <v>0.193</v>
      </c>
      <c r="U9" s="13"/>
    </row>
    <row r="10" spans="2:21">
      <c r="B10" s="6">
        <v>40931</v>
      </c>
      <c r="C10" s="7">
        <v>6.97</v>
      </c>
      <c r="D10" s="7">
        <v>4.55</v>
      </c>
      <c r="E10" s="8">
        <v>128</v>
      </c>
      <c r="F10" s="8">
        <v>118</v>
      </c>
      <c r="G10" s="9">
        <v>161</v>
      </c>
      <c r="H10" s="10">
        <v>32.6</v>
      </c>
      <c r="I10" s="10">
        <v>55.6</v>
      </c>
      <c r="J10" s="10">
        <v>92.5</v>
      </c>
      <c r="K10" s="9">
        <v>142.5</v>
      </c>
      <c r="L10" s="9">
        <v>111.1</v>
      </c>
      <c r="M10" s="10">
        <v>5.25</v>
      </c>
      <c r="N10" s="8" t="s">
        <v>24</v>
      </c>
      <c r="O10" s="7">
        <v>0.11</v>
      </c>
      <c r="P10" s="8" t="s">
        <v>25</v>
      </c>
      <c r="Q10" s="10">
        <v>0.08</v>
      </c>
      <c r="R10" s="10">
        <v>8.1936538160000012</v>
      </c>
      <c r="S10" s="11">
        <v>0.19500000000000001</v>
      </c>
      <c r="U10" s="13"/>
    </row>
    <row r="11" spans="2:21">
      <c r="B11" s="6">
        <v>40945</v>
      </c>
      <c r="C11" s="7">
        <v>6.88</v>
      </c>
      <c r="D11" s="7">
        <v>4.53</v>
      </c>
      <c r="E11" s="8">
        <v>132</v>
      </c>
      <c r="F11" s="8">
        <v>123</v>
      </c>
      <c r="G11" s="9">
        <v>161.30000000000001</v>
      </c>
      <c r="H11" s="10">
        <v>27.3</v>
      </c>
      <c r="I11" s="10">
        <v>56.6</v>
      </c>
      <c r="J11" s="10">
        <v>94</v>
      </c>
      <c r="K11" s="9">
        <v>145.19999999999999</v>
      </c>
      <c r="L11" s="9">
        <v>114.9</v>
      </c>
      <c r="M11" s="10">
        <v>5.16</v>
      </c>
      <c r="N11" s="8" t="s">
        <v>24</v>
      </c>
      <c r="O11" s="7">
        <v>0.13</v>
      </c>
      <c r="P11" s="8" t="s">
        <v>25</v>
      </c>
      <c r="Q11" s="10">
        <v>0.24</v>
      </c>
      <c r="R11" s="10">
        <v>9.3061081199999993</v>
      </c>
      <c r="S11" s="11">
        <v>0.19299999999999998</v>
      </c>
      <c r="U11" s="13"/>
    </row>
    <row r="12" spans="2:21">
      <c r="B12" s="6">
        <v>40959</v>
      </c>
      <c r="C12" s="7">
        <v>6.93</v>
      </c>
      <c r="D12" s="7">
        <v>4.29</v>
      </c>
      <c r="E12" s="8">
        <v>130</v>
      </c>
      <c r="F12" s="8">
        <v>120</v>
      </c>
      <c r="G12" s="9">
        <v>147.5</v>
      </c>
      <c r="H12" s="10">
        <v>31.3</v>
      </c>
      <c r="I12" s="10">
        <v>56.2</v>
      </c>
      <c r="J12" s="10">
        <v>90.2</v>
      </c>
      <c r="K12" s="9">
        <v>136.4</v>
      </c>
      <c r="L12" s="9">
        <v>115.2</v>
      </c>
      <c r="M12" s="10">
        <v>5.07</v>
      </c>
      <c r="N12" s="8" t="s">
        <v>24</v>
      </c>
      <c r="O12" s="7">
        <v>0.12</v>
      </c>
      <c r="P12" s="8" t="s">
        <v>25</v>
      </c>
      <c r="Q12" s="10">
        <v>0.3</v>
      </c>
      <c r="R12" s="10">
        <v>10.183235551999999</v>
      </c>
      <c r="S12" s="11">
        <v>0.19299999999999998</v>
      </c>
      <c r="U12" s="13"/>
    </row>
    <row r="13" spans="2:21">
      <c r="B13" s="6">
        <v>40973</v>
      </c>
      <c r="C13" s="7">
        <v>6.7</v>
      </c>
      <c r="D13" s="7">
        <v>3.54</v>
      </c>
      <c r="E13" s="8">
        <v>88</v>
      </c>
      <c r="F13" s="8">
        <v>76</v>
      </c>
      <c r="G13" s="9">
        <v>112.8</v>
      </c>
      <c r="H13" s="10">
        <v>56.3</v>
      </c>
      <c r="I13" s="10">
        <v>45.8</v>
      </c>
      <c r="J13" s="10">
        <v>65.599999999999994</v>
      </c>
      <c r="K13" s="9">
        <v>108.8</v>
      </c>
      <c r="L13" s="9">
        <v>101.3</v>
      </c>
      <c r="M13" s="10">
        <v>6.22</v>
      </c>
      <c r="N13" s="8" t="s">
        <v>24</v>
      </c>
      <c r="O13" s="7">
        <v>0.2</v>
      </c>
      <c r="P13" s="7">
        <v>2.0301120546412445E-2</v>
      </c>
      <c r="Q13" s="10">
        <v>0.43</v>
      </c>
      <c r="R13" s="10">
        <v>5.7962278325123151</v>
      </c>
      <c r="S13" s="11">
        <v>0.308</v>
      </c>
      <c r="U13" s="13"/>
    </row>
    <row r="14" spans="2:21">
      <c r="B14" s="6">
        <v>40987</v>
      </c>
      <c r="C14" s="7">
        <v>6.86</v>
      </c>
      <c r="D14" s="7">
        <v>3.95</v>
      </c>
      <c r="E14" s="8">
        <v>122</v>
      </c>
      <c r="F14" s="8">
        <v>111</v>
      </c>
      <c r="G14" s="9">
        <v>130.19999999999999</v>
      </c>
      <c r="H14" s="10">
        <v>33.200000000000003</v>
      </c>
      <c r="I14" s="10">
        <v>55.7</v>
      </c>
      <c r="J14" s="10">
        <v>80.900000000000006</v>
      </c>
      <c r="K14" s="9">
        <v>120.7</v>
      </c>
      <c r="L14" s="9">
        <v>112</v>
      </c>
      <c r="M14" s="10">
        <v>5.83</v>
      </c>
      <c r="N14" s="8" t="s">
        <v>24</v>
      </c>
      <c r="O14" s="7">
        <v>0.14000000000000001</v>
      </c>
      <c r="P14" s="8" t="s">
        <v>25</v>
      </c>
      <c r="Q14" s="10">
        <v>0.05</v>
      </c>
      <c r="R14" s="10">
        <v>7.6229178160919533</v>
      </c>
      <c r="S14" s="11">
        <v>0.18199999999999997</v>
      </c>
      <c r="U14" s="13"/>
    </row>
    <row r="15" spans="2:21">
      <c r="B15" s="6">
        <v>41002</v>
      </c>
      <c r="C15" s="7">
        <v>6.86</v>
      </c>
      <c r="D15" s="7">
        <v>3.65</v>
      </c>
      <c r="E15" s="8">
        <v>110</v>
      </c>
      <c r="F15" s="8">
        <v>96</v>
      </c>
      <c r="G15" s="9">
        <v>119.5</v>
      </c>
      <c r="H15" s="10">
        <v>32.1</v>
      </c>
      <c r="I15" s="10">
        <v>59</v>
      </c>
      <c r="J15" s="10">
        <v>77.099999999999994</v>
      </c>
      <c r="K15" s="9">
        <v>112.8</v>
      </c>
      <c r="L15" s="9">
        <v>103</v>
      </c>
      <c r="M15" s="10">
        <v>7.11</v>
      </c>
      <c r="N15" s="8" t="s">
        <v>24</v>
      </c>
      <c r="O15" s="7">
        <v>0.14000000000000001</v>
      </c>
      <c r="P15" s="7">
        <v>2.3683690005553634E-2</v>
      </c>
      <c r="Q15" s="10">
        <v>0.35</v>
      </c>
      <c r="R15" s="10">
        <v>6.5339295566502456</v>
      </c>
      <c r="S15" s="11">
        <v>0.30500000000000005</v>
      </c>
      <c r="U15" s="13"/>
    </row>
    <row r="16" spans="2:21">
      <c r="B16" s="6">
        <v>41015</v>
      </c>
      <c r="C16" s="7">
        <v>7.06</v>
      </c>
      <c r="D16" s="7">
        <v>3.89</v>
      </c>
      <c r="E16" s="8">
        <v>138</v>
      </c>
      <c r="F16" s="8">
        <v>120</v>
      </c>
      <c r="G16" s="9">
        <v>122.3</v>
      </c>
      <c r="H16" s="10">
        <v>29.2</v>
      </c>
      <c r="I16" s="10">
        <v>59.6</v>
      </c>
      <c r="J16" s="10">
        <v>83.6</v>
      </c>
      <c r="K16" s="9">
        <v>120</v>
      </c>
      <c r="L16" s="9">
        <v>112.9</v>
      </c>
      <c r="M16" s="10">
        <v>6.49</v>
      </c>
      <c r="N16" s="8" t="s">
        <v>24</v>
      </c>
      <c r="O16" s="7">
        <v>0.09</v>
      </c>
      <c r="P16" s="8" t="s">
        <v>25</v>
      </c>
      <c r="Q16" s="10">
        <v>0.09</v>
      </c>
      <c r="R16" s="10">
        <v>8.1147189655172411</v>
      </c>
      <c r="S16" s="11">
        <v>0.23100000000000001</v>
      </c>
      <c r="U16" s="13"/>
    </row>
    <row r="17" spans="2:21">
      <c r="B17" s="6">
        <v>41030</v>
      </c>
      <c r="C17" s="7">
        <v>7.05</v>
      </c>
      <c r="D17" s="7">
        <v>4</v>
      </c>
      <c r="E17" s="8">
        <v>126</v>
      </c>
      <c r="F17" s="8">
        <v>119</v>
      </c>
      <c r="G17" s="9">
        <v>126.3</v>
      </c>
      <c r="H17" s="10">
        <v>28.8</v>
      </c>
      <c r="I17" s="10">
        <v>58.5</v>
      </c>
      <c r="J17" s="10">
        <v>86.1</v>
      </c>
      <c r="K17" s="9">
        <v>126</v>
      </c>
      <c r="L17" s="9">
        <v>116.5</v>
      </c>
      <c r="M17" s="10">
        <v>7.06</v>
      </c>
      <c r="N17" s="8" t="s">
        <v>24</v>
      </c>
      <c r="O17" s="7">
        <v>0.09</v>
      </c>
      <c r="P17" s="8" t="s">
        <v>25</v>
      </c>
      <c r="Q17" s="10">
        <v>0.14000000000000001</v>
      </c>
      <c r="R17" s="10">
        <v>8.5362628078817728</v>
      </c>
      <c r="S17" s="11">
        <v>0.22500000000000001</v>
      </c>
      <c r="U17" s="13"/>
    </row>
    <row r="18" spans="2:21">
      <c r="B18" s="6">
        <v>41043</v>
      </c>
      <c r="C18" s="7">
        <v>7.06</v>
      </c>
      <c r="D18" s="7">
        <v>4.2300000000000004</v>
      </c>
      <c r="E18" s="8">
        <v>138</v>
      </c>
      <c r="F18" s="8">
        <v>125</v>
      </c>
      <c r="G18" s="9">
        <v>148.19999999999999</v>
      </c>
      <c r="H18" s="10">
        <v>25.3</v>
      </c>
      <c r="I18" s="10">
        <v>60.7</v>
      </c>
      <c r="J18" s="10">
        <v>93.1</v>
      </c>
      <c r="K18" s="9">
        <v>135.6</v>
      </c>
      <c r="L18" s="9">
        <v>125.4</v>
      </c>
      <c r="M18" s="10">
        <v>7.24</v>
      </c>
      <c r="N18" s="8" t="s">
        <v>24</v>
      </c>
      <c r="O18" s="7">
        <v>0.09</v>
      </c>
      <c r="P18" s="8" t="s">
        <v>25</v>
      </c>
      <c r="Q18" s="10">
        <v>7.0000000000000007E-2</v>
      </c>
      <c r="R18" s="10">
        <v>8.8875493431855492</v>
      </c>
      <c r="S18" s="11">
        <v>0.16799999999999998</v>
      </c>
      <c r="U18" s="13"/>
    </row>
    <row r="19" spans="2:21">
      <c r="B19" s="6">
        <v>41057</v>
      </c>
      <c r="C19" s="7">
        <v>6.88</v>
      </c>
      <c r="D19" s="7">
        <v>4.5199999999999996</v>
      </c>
      <c r="E19" s="8">
        <v>162</v>
      </c>
      <c r="F19" s="8">
        <v>149</v>
      </c>
      <c r="G19" s="9">
        <v>144.80000000000001</v>
      </c>
      <c r="H19" s="10">
        <v>23.5</v>
      </c>
      <c r="I19" s="10">
        <v>60.3</v>
      </c>
      <c r="J19" s="10">
        <v>95</v>
      </c>
      <c r="K19" s="9">
        <v>144</v>
      </c>
      <c r="L19" s="9">
        <v>130.19999999999999</v>
      </c>
      <c r="M19" s="10">
        <v>7.33</v>
      </c>
      <c r="N19" s="8" t="s">
        <v>24</v>
      </c>
      <c r="O19" s="7">
        <v>0.13</v>
      </c>
      <c r="P19" s="8" t="s">
        <v>25</v>
      </c>
      <c r="Q19" s="10">
        <v>7.0000000000000007E-2</v>
      </c>
      <c r="R19" s="10">
        <v>9.5901224137931038</v>
      </c>
      <c r="S19" s="11">
        <v>0.17499999999999999</v>
      </c>
      <c r="U19" s="13"/>
    </row>
    <row r="20" spans="2:21">
      <c r="B20" s="6">
        <v>41071</v>
      </c>
      <c r="C20" s="7">
        <v>6.85</v>
      </c>
      <c r="D20" s="7">
        <v>4.7699999999999996</v>
      </c>
      <c r="E20" s="8">
        <v>160</v>
      </c>
      <c r="F20" s="8">
        <v>148</v>
      </c>
      <c r="G20" s="9">
        <v>161.19999999999999</v>
      </c>
      <c r="H20" s="10">
        <v>37.799999999999997</v>
      </c>
      <c r="I20" s="10">
        <v>55.8</v>
      </c>
      <c r="J20" s="10">
        <v>96.1</v>
      </c>
      <c r="K20" s="9">
        <v>150.6</v>
      </c>
      <c r="L20" s="9">
        <v>136.19999999999999</v>
      </c>
      <c r="M20" s="10">
        <v>7.71</v>
      </c>
      <c r="N20" s="8" t="s">
        <v>24</v>
      </c>
      <c r="O20" s="7">
        <v>0.14000000000000001</v>
      </c>
      <c r="P20" s="8" t="s">
        <v>25</v>
      </c>
      <c r="Q20" s="10">
        <v>0.09</v>
      </c>
      <c r="R20" s="10">
        <v>8.1849762725779964</v>
      </c>
      <c r="S20" s="11">
        <v>0.16400000000000001</v>
      </c>
      <c r="U20" s="13"/>
    </row>
    <row r="21" spans="2:21">
      <c r="B21" s="6">
        <v>41085</v>
      </c>
      <c r="C21" s="7">
        <v>6.91</v>
      </c>
      <c r="D21" s="7">
        <v>3.76</v>
      </c>
      <c r="E21" s="8">
        <v>132</v>
      </c>
      <c r="F21" s="8">
        <v>119</v>
      </c>
      <c r="G21" s="9">
        <v>111</v>
      </c>
      <c r="H21" s="10">
        <v>24</v>
      </c>
      <c r="I21" s="10">
        <v>53.6</v>
      </c>
      <c r="J21" s="10">
        <v>80.8</v>
      </c>
      <c r="K21" s="9">
        <v>116.2</v>
      </c>
      <c r="L21" s="9">
        <v>106.6</v>
      </c>
      <c r="M21" s="10">
        <v>7.32</v>
      </c>
      <c r="N21" s="8" t="s">
        <v>24</v>
      </c>
      <c r="O21" s="7">
        <v>0.12</v>
      </c>
      <c r="P21" s="8" t="s">
        <v>25</v>
      </c>
      <c r="Q21" s="10">
        <v>0.46</v>
      </c>
      <c r="R21" s="10">
        <v>8.0795903119868626</v>
      </c>
      <c r="S21" s="11">
        <v>0.24900000000000003</v>
      </c>
      <c r="U21" s="13"/>
    </row>
    <row r="22" spans="2:21">
      <c r="B22" s="6">
        <v>41099</v>
      </c>
      <c r="C22" s="7">
        <v>6.92</v>
      </c>
      <c r="D22" s="7">
        <v>3.71</v>
      </c>
      <c r="E22" s="8">
        <v>132</v>
      </c>
      <c r="F22" s="8">
        <v>121</v>
      </c>
      <c r="G22" s="9">
        <v>113.1</v>
      </c>
      <c r="H22" s="10">
        <v>26.4</v>
      </c>
      <c r="I22" s="10">
        <v>52.8</v>
      </c>
      <c r="J22" s="10">
        <v>80.400000000000006</v>
      </c>
      <c r="K22" s="9">
        <v>116</v>
      </c>
      <c r="L22" s="9">
        <v>106.6</v>
      </c>
      <c r="M22" s="10">
        <v>6.81</v>
      </c>
      <c r="N22" s="8" t="s">
        <v>24</v>
      </c>
      <c r="O22" s="7">
        <v>0.12</v>
      </c>
      <c r="P22" s="8" t="s">
        <v>25</v>
      </c>
      <c r="Q22" s="10">
        <v>0.15</v>
      </c>
      <c r="R22" s="10">
        <v>8.220104926108375</v>
      </c>
      <c r="S22" s="11">
        <v>0.26100000000000001</v>
      </c>
      <c r="U22" s="13"/>
    </row>
    <row r="23" spans="2:21">
      <c r="B23" s="6">
        <v>41120</v>
      </c>
      <c r="C23" s="7">
        <v>6.97</v>
      </c>
      <c r="D23" s="7">
        <v>3.82</v>
      </c>
      <c r="E23" s="8">
        <v>140</v>
      </c>
      <c r="F23" s="8">
        <v>128</v>
      </c>
      <c r="G23" s="9">
        <v>117.7</v>
      </c>
      <c r="H23" s="10">
        <v>23.5</v>
      </c>
      <c r="I23" s="10">
        <v>56.9</v>
      </c>
      <c r="J23" s="10">
        <v>85</v>
      </c>
      <c r="K23" s="9">
        <v>120.3</v>
      </c>
      <c r="L23" s="9">
        <v>110.3</v>
      </c>
      <c r="M23" s="10">
        <v>7.43</v>
      </c>
      <c r="N23" s="8" t="s">
        <v>24</v>
      </c>
      <c r="O23" s="7">
        <v>0.11</v>
      </c>
      <c r="P23" s="8" t="s">
        <v>25</v>
      </c>
      <c r="Q23" s="10">
        <v>7.0000000000000007E-2</v>
      </c>
      <c r="R23" s="10">
        <v>8.7942462248322162</v>
      </c>
      <c r="S23" s="11">
        <v>0.18400000000000002</v>
      </c>
      <c r="U23" s="13"/>
    </row>
    <row r="24" spans="2:21">
      <c r="B24" s="6">
        <v>41134</v>
      </c>
      <c r="C24" s="7">
        <v>6.99</v>
      </c>
      <c r="D24" s="7">
        <v>4.42</v>
      </c>
      <c r="E24" s="8">
        <v>154</v>
      </c>
      <c r="F24" s="8">
        <v>143</v>
      </c>
      <c r="G24" s="9">
        <v>142.9</v>
      </c>
      <c r="H24" s="10">
        <v>31.9</v>
      </c>
      <c r="I24" s="10">
        <v>58.1</v>
      </c>
      <c r="J24" s="10">
        <v>95.3</v>
      </c>
      <c r="K24" s="9">
        <v>142.80000000000001</v>
      </c>
      <c r="L24" s="9">
        <v>128.5</v>
      </c>
      <c r="M24" s="10">
        <v>8.39</v>
      </c>
      <c r="N24" s="8" t="s">
        <v>24</v>
      </c>
      <c r="O24" s="7">
        <v>0.1</v>
      </c>
      <c r="P24" s="7">
        <v>2.1841150261549126E-2</v>
      </c>
      <c r="Q24" s="10">
        <v>0.13</v>
      </c>
      <c r="R24" s="10">
        <v>9.0096155201342292</v>
      </c>
      <c r="S24" s="11">
        <v>0.20300000000000001</v>
      </c>
      <c r="U24" s="13"/>
    </row>
    <row r="25" spans="2:21">
      <c r="B25" s="6">
        <v>41148</v>
      </c>
      <c r="C25" s="7">
        <v>7.04</v>
      </c>
      <c r="D25" s="7">
        <v>4.0999999999999996</v>
      </c>
      <c r="E25" s="8">
        <v>150</v>
      </c>
      <c r="F25" s="8">
        <v>139</v>
      </c>
      <c r="G25" s="9">
        <v>127.5</v>
      </c>
      <c r="H25" s="10">
        <v>28.2</v>
      </c>
      <c r="I25" s="10">
        <v>55.5</v>
      </c>
      <c r="J25" s="10">
        <v>89.9</v>
      </c>
      <c r="K25" s="9">
        <v>132.30000000000001</v>
      </c>
      <c r="L25" s="9">
        <v>120.5</v>
      </c>
      <c r="M25" s="10">
        <v>7.83</v>
      </c>
      <c r="N25" s="8" t="s">
        <v>24</v>
      </c>
      <c r="O25" s="7">
        <v>0.09</v>
      </c>
      <c r="P25" s="8" t="s">
        <v>25</v>
      </c>
      <c r="Q25" s="10">
        <v>0.08</v>
      </c>
      <c r="R25" s="10">
        <v>8.866035989932886</v>
      </c>
      <c r="S25" s="11">
        <v>0.18</v>
      </c>
      <c r="U25" s="13"/>
    </row>
    <row r="26" spans="2:21">
      <c r="B26" s="6">
        <v>41162</v>
      </c>
      <c r="C26" s="7">
        <v>7.05</v>
      </c>
      <c r="D26" s="7">
        <v>4.41</v>
      </c>
      <c r="E26" s="8">
        <v>158</v>
      </c>
      <c r="F26" s="8">
        <v>142</v>
      </c>
      <c r="G26" s="9">
        <v>136.6</v>
      </c>
      <c r="H26" s="10">
        <v>41.4</v>
      </c>
      <c r="I26" s="10">
        <v>53.6</v>
      </c>
      <c r="J26" s="10">
        <v>89</v>
      </c>
      <c r="K26" s="9">
        <v>143.9</v>
      </c>
      <c r="L26" s="9">
        <v>128.6</v>
      </c>
      <c r="M26" s="10">
        <v>8.08</v>
      </c>
      <c r="N26" s="8" t="s">
        <v>24</v>
      </c>
      <c r="O26" s="7">
        <v>0.09</v>
      </c>
      <c r="P26" s="8" t="s">
        <v>25</v>
      </c>
      <c r="Q26" s="10">
        <v>0.24</v>
      </c>
      <c r="R26" s="10">
        <v>8.5429820469798656</v>
      </c>
      <c r="S26" s="11">
        <v>0.19699999999999998</v>
      </c>
      <c r="U26" s="13"/>
    </row>
    <row r="27" spans="2:21">
      <c r="B27" s="6">
        <v>41176</v>
      </c>
      <c r="C27" s="7">
        <v>6.91</v>
      </c>
      <c r="D27" s="7">
        <v>3.79</v>
      </c>
      <c r="E27" s="8">
        <v>140</v>
      </c>
      <c r="F27" s="8">
        <v>119</v>
      </c>
      <c r="G27" s="9">
        <v>111.8</v>
      </c>
      <c r="H27" s="10">
        <v>30.8</v>
      </c>
      <c r="I27" s="10">
        <v>54.2</v>
      </c>
      <c r="J27" s="10">
        <v>80.8</v>
      </c>
      <c r="K27" s="9">
        <v>119.6</v>
      </c>
      <c r="L27" s="9">
        <v>110.1</v>
      </c>
      <c r="M27" s="10">
        <v>6.84</v>
      </c>
      <c r="N27" s="8" t="s">
        <v>24</v>
      </c>
      <c r="O27" s="7">
        <v>0.12</v>
      </c>
      <c r="P27" s="8" t="s">
        <v>25</v>
      </c>
      <c r="Q27" s="10">
        <v>0.27</v>
      </c>
      <c r="R27" s="10">
        <v>8.3635076342281884</v>
      </c>
      <c r="S27" s="11">
        <v>0.218</v>
      </c>
      <c r="U27" s="13"/>
    </row>
    <row r="28" spans="2:21">
      <c r="B28" s="6">
        <v>41191</v>
      </c>
      <c r="C28" s="7">
        <v>7.04</v>
      </c>
      <c r="D28" s="7">
        <v>4.1100000000000003</v>
      </c>
      <c r="E28" s="8">
        <v>148</v>
      </c>
      <c r="F28" s="8">
        <v>131</v>
      </c>
      <c r="G28" s="9">
        <v>129.4</v>
      </c>
      <c r="H28" s="10">
        <v>27.2</v>
      </c>
      <c r="I28" s="10">
        <v>56.2</v>
      </c>
      <c r="J28" s="10">
        <v>87.4</v>
      </c>
      <c r="K28" s="9">
        <v>129.80000000000001</v>
      </c>
      <c r="L28" s="9">
        <v>118.3</v>
      </c>
      <c r="M28" s="10">
        <v>6.79</v>
      </c>
      <c r="N28" s="8" t="s">
        <v>24</v>
      </c>
      <c r="O28" s="7">
        <v>0.09</v>
      </c>
      <c r="P28" s="8" t="s">
        <v>25</v>
      </c>
      <c r="Q28" s="10">
        <v>0.3</v>
      </c>
      <c r="R28" s="10">
        <v>8.5070871644295298</v>
      </c>
      <c r="S28" s="11">
        <v>0.17799999999999999</v>
      </c>
      <c r="U28" s="13"/>
    </row>
    <row r="29" spans="2:21">
      <c r="B29" s="6">
        <v>41204</v>
      </c>
      <c r="C29" s="11">
        <v>6.95</v>
      </c>
      <c r="D29" s="11">
        <v>4.32</v>
      </c>
      <c r="E29" s="14">
        <v>146</v>
      </c>
      <c r="F29" s="14">
        <v>131</v>
      </c>
      <c r="G29" s="15">
        <v>145.80000000000001</v>
      </c>
      <c r="H29" s="16">
        <v>31.7</v>
      </c>
      <c r="I29" s="16">
        <v>57.5</v>
      </c>
      <c r="J29" s="16">
        <v>92.2</v>
      </c>
      <c r="K29" s="15">
        <v>137.5</v>
      </c>
      <c r="L29" s="15">
        <v>125.2</v>
      </c>
      <c r="M29" s="16">
        <v>6.94</v>
      </c>
      <c r="N29" s="8">
        <f t="shared" ref="N29" si="0">IF(U29&gt;3,U29,0)</f>
        <v>0</v>
      </c>
      <c r="O29" s="11">
        <v>0.11</v>
      </c>
      <c r="P29" s="14" t="s">
        <v>25</v>
      </c>
      <c r="Q29" s="16">
        <v>0.11</v>
      </c>
      <c r="R29" s="16">
        <v>8.5070871644295298</v>
      </c>
      <c r="S29" s="11">
        <v>0.14799999999999999</v>
      </c>
      <c r="U29" s="17"/>
    </row>
    <row r="30" spans="2:21">
      <c r="B30" s="18">
        <v>41218</v>
      </c>
      <c r="C30" s="19">
        <v>6.99</v>
      </c>
      <c r="D30" s="19">
        <v>4.42</v>
      </c>
      <c r="E30" s="3">
        <v>142</v>
      </c>
      <c r="F30" s="3">
        <v>126</v>
      </c>
      <c r="G30" s="20">
        <v>158.30000000000001</v>
      </c>
      <c r="H30" s="21">
        <v>31.3</v>
      </c>
      <c r="I30" s="21">
        <v>57.9</v>
      </c>
      <c r="J30" s="21">
        <v>92.9</v>
      </c>
      <c r="K30" s="20">
        <v>141.9</v>
      </c>
      <c r="L30" s="20">
        <v>129.4</v>
      </c>
      <c r="M30" s="21">
        <v>6.52</v>
      </c>
      <c r="N30" s="3" t="s">
        <v>26</v>
      </c>
      <c r="O30" s="19">
        <v>0.1</v>
      </c>
      <c r="P30" s="3" t="s">
        <v>25</v>
      </c>
      <c r="Q30" s="21">
        <v>0.11</v>
      </c>
      <c r="R30" s="21">
        <v>8.219928104026847</v>
      </c>
      <c r="S30" s="19">
        <v>0.14399999999999999</v>
      </c>
      <c r="U30" s="17"/>
    </row>
    <row r="31" spans="2:21">
      <c r="B31" s="6">
        <v>41232</v>
      </c>
      <c r="C31" s="7">
        <v>6.95</v>
      </c>
      <c r="D31" s="7">
        <v>4.41</v>
      </c>
      <c r="E31" s="8">
        <v>132</v>
      </c>
      <c r="F31" s="8">
        <v>113</v>
      </c>
      <c r="G31" s="9">
        <v>143.9</v>
      </c>
      <c r="H31" s="10">
        <v>45</v>
      </c>
      <c r="I31" s="10">
        <v>56.9</v>
      </c>
      <c r="J31" s="10">
        <v>91.1</v>
      </c>
      <c r="K31" s="9">
        <v>141.6</v>
      </c>
      <c r="L31" s="9">
        <v>127.1</v>
      </c>
      <c r="M31" s="10">
        <v>6.16</v>
      </c>
      <c r="N31" s="8" t="s">
        <v>26</v>
      </c>
      <c r="O31" s="7">
        <v>0.11</v>
      </c>
      <c r="P31" s="7" t="s">
        <v>25</v>
      </c>
      <c r="Q31" s="10">
        <v>0.06</v>
      </c>
      <c r="R31" s="10">
        <v>7.8250843959731551</v>
      </c>
      <c r="S31" s="11">
        <v>0.17099999999999999</v>
      </c>
      <c r="U31" s="77"/>
    </row>
    <row r="32" spans="2:21">
      <c r="B32" s="6">
        <v>41246</v>
      </c>
      <c r="C32" s="7">
        <v>6.92</v>
      </c>
      <c r="D32" s="7">
        <v>4.43</v>
      </c>
      <c r="E32" s="8">
        <v>132</v>
      </c>
      <c r="F32" s="8">
        <v>122</v>
      </c>
      <c r="G32" s="9">
        <v>158</v>
      </c>
      <c r="H32" s="10">
        <v>30.6</v>
      </c>
      <c r="I32" s="10">
        <v>56.6</v>
      </c>
      <c r="J32" s="10">
        <v>93.9</v>
      </c>
      <c r="K32" s="9">
        <v>140</v>
      </c>
      <c r="L32" s="9">
        <v>126.9</v>
      </c>
      <c r="M32" s="10">
        <v>5.75</v>
      </c>
      <c r="N32" s="8" t="s">
        <v>26</v>
      </c>
      <c r="O32" s="7">
        <v>0.12</v>
      </c>
      <c r="P32" s="8" t="s">
        <v>25</v>
      </c>
      <c r="Q32" s="10">
        <v>0.05</v>
      </c>
      <c r="R32" s="10">
        <v>7.7891895134228184</v>
      </c>
      <c r="S32" s="11">
        <v>0.15</v>
      </c>
      <c r="U32" s="17"/>
    </row>
    <row r="33" spans="2:21">
      <c r="B33" s="6">
        <v>41260</v>
      </c>
      <c r="C33" s="7">
        <v>6.88</v>
      </c>
      <c r="D33" s="7">
        <v>4</v>
      </c>
      <c r="E33" s="8">
        <v>108</v>
      </c>
      <c r="F33" s="8">
        <v>90</v>
      </c>
      <c r="G33" s="9">
        <v>125.7</v>
      </c>
      <c r="H33" s="10">
        <v>46.2</v>
      </c>
      <c r="I33" s="10">
        <v>59.2</v>
      </c>
      <c r="J33" s="10">
        <v>85.5</v>
      </c>
      <c r="K33" s="9">
        <v>125.6</v>
      </c>
      <c r="L33" s="9">
        <v>114.5</v>
      </c>
      <c r="M33" s="10">
        <v>5.9</v>
      </c>
      <c r="N33" s="8" t="s">
        <v>26</v>
      </c>
      <c r="O33" s="7">
        <v>0.13</v>
      </c>
      <c r="P33" s="8" t="s">
        <v>25</v>
      </c>
      <c r="Q33" s="10">
        <v>7.0000000000000007E-2</v>
      </c>
      <c r="R33" s="10">
        <v>7.2597105737704917</v>
      </c>
      <c r="S33" s="11">
        <v>0.23399999999999999</v>
      </c>
      <c r="U33" s="17"/>
    </row>
    <row r="34" spans="2:21">
      <c r="B34" s="6">
        <v>41270</v>
      </c>
      <c r="C34" s="7">
        <v>7</v>
      </c>
      <c r="D34" s="7">
        <v>4.1399999999999997</v>
      </c>
      <c r="E34" s="8">
        <v>120</v>
      </c>
      <c r="F34" s="8">
        <v>110</v>
      </c>
      <c r="G34" s="9">
        <v>141.6</v>
      </c>
      <c r="H34" s="10">
        <v>31.7</v>
      </c>
      <c r="I34" s="10">
        <v>57.7</v>
      </c>
      <c r="J34" s="10">
        <v>89.8</v>
      </c>
      <c r="K34" s="9">
        <v>130.9</v>
      </c>
      <c r="L34" s="9">
        <v>119.9</v>
      </c>
      <c r="M34" s="10">
        <v>5.32</v>
      </c>
      <c r="N34" s="8" t="s">
        <v>26</v>
      </c>
      <c r="O34" s="7">
        <v>0.1</v>
      </c>
      <c r="P34" s="8" t="s">
        <v>25</v>
      </c>
      <c r="Q34" s="10">
        <v>7.0000000000000007E-2</v>
      </c>
      <c r="R34" s="10">
        <v>7.4350659016393443</v>
      </c>
      <c r="S34" s="11">
        <v>0.18099999999999999</v>
      </c>
      <c r="U34" s="17"/>
    </row>
    <row r="35" spans="2:21">
      <c r="B35" s="6">
        <v>41289</v>
      </c>
      <c r="C35" s="7">
        <v>6.97</v>
      </c>
      <c r="D35" s="7">
        <v>4.16</v>
      </c>
      <c r="E35" s="8">
        <v>120</v>
      </c>
      <c r="F35" s="8">
        <v>114</v>
      </c>
      <c r="G35" s="9">
        <v>146.5</v>
      </c>
      <c r="H35" s="10">
        <v>29.3</v>
      </c>
      <c r="I35" s="10">
        <v>58.1</v>
      </c>
      <c r="J35" s="10">
        <v>95.3</v>
      </c>
      <c r="K35" s="9">
        <v>138</v>
      </c>
      <c r="L35" s="9">
        <v>127</v>
      </c>
      <c r="M35" s="10">
        <v>5.75</v>
      </c>
      <c r="N35" s="8" t="s">
        <v>26</v>
      </c>
      <c r="O35" s="7">
        <v>0.11</v>
      </c>
      <c r="P35" s="8" t="s">
        <v>25</v>
      </c>
      <c r="Q35" s="10">
        <v>0.1</v>
      </c>
      <c r="R35" s="10">
        <v>7.3999948360655736</v>
      </c>
      <c r="S35" s="11">
        <v>0.16700000000000001</v>
      </c>
      <c r="U35" s="17"/>
    </row>
    <row r="36" spans="2:21">
      <c r="B36" s="6">
        <v>41302</v>
      </c>
      <c r="C36" s="7">
        <v>6.99</v>
      </c>
      <c r="D36" s="7">
        <v>4.1100000000000003</v>
      </c>
      <c r="E36" s="8">
        <v>122</v>
      </c>
      <c r="F36" s="8">
        <v>106</v>
      </c>
      <c r="G36" s="9">
        <v>143.69999999999999</v>
      </c>
      <c r="H36" s="10">
        <v>28.8</v>
      </c>
      <c r="I36" s="10">
        <v>58.8</v>
      </c>
      <c r="J36" s="10">
        <v>89.3</v>
      </c>
      <c r="K36" s="9">
        <v>130.30000000000001</v>
      </c>
      <c r="L36" s="9">
        <v>118.9</v>
      </c>
      <c r="M36" s="10">
        <v>5.25</v>
      </c>
      <c r="N36" s="8" t="s">
        <v>26</v>
      </c>
      <c r="O36" s="7">
        <v>0.1</v>
      </c>
      <c r="P36" s="8" t="s">
        <v>25</v>
      </c>
      <c r="Q36" s="10">
        <v>0.11</v>
      </c>
      <c r="R36" s="10">
        <v>7.1895684426229503</v>
      </c>
      <c r="S36" s="11">
        <v>0.17699999999999999</v>
      </c>
      <c r="U36" s="17"/>
    </row>
    <row r="37" spans="2:21">
      <c r="B37" s="6">
        <v>41317</v>
      </c>
      <c r="C37" s="7">
        <v>6.96</v>
      </c>
      <c r="D37" s="7">
        <v>3.96</v>
      </c>
      <c r="E37" s="8">
        <v>122</v>
      </c>
      <c r="F37" s="8">
        <v>102</v>
      </c>
      <c r="G37" s="9">
        <v>133.80000000000001</v>
      </c>
      <c r="H37" s="10">
        <v>28.5</v>
      </c>
      <c r="I37" s="10">
        <v>57.6</v>
      </c>
      <c r="J37" s="10">
        <v>87.5</v>
      </c>
      <c r="K37" s="9">
        <v>124.4</v>
      </c>
      <c r="L37" s="9">
        <v>114.8</v>
      </c>
      <c r="M37" s="10">
        <v>5.21</v>
      </c>
      <c r="N37" s="8" t="s">
        <v>26</v>
      </c>
      <c r="O37" s="7">
        <v>0.11</v>
      </c>
      <c r="P37" s="8" t="s">
        <v>25</v>
      </c>
      <c r="Q37" s="10">
        <v>0.15</v>
      </c>
      <c r="R37" s="10">
        <v>7.5753501639344263</v>
      </c>
      <c r="S37" s="11">
        <v>0.182</v>
      </c>
      <c r="U37" s="17"/>
    </row>
    <row r="38" spans="2:21">
      <c r="B38" s="6">
        <v>41330</v>
      </c>
      <c r="C38" s="7">
        <v>6.98</v>
      </c>
      <c r="D38" s="7">
        <v>4.12</v>
      </c>
      <c r="E38" s="8">
        <v>122</v>
      </c>
      <c r="F38" s="8">
        <v>114</v>
      </c>
      <c r="G38" s="9">
        <v>142.30000000000001</v>
      </c>
      <c r="H38" s="10">
        <v>27.6</v>
      </c>
      <c r="I38" s="10">
        <v>58.2</v>
      </c>
      <c r="J38" s="10">
        <v>91.3</v>
      </c>
      <c r="K38" s="9">
        <v>130.6</v>
      </c>
      <c r="L38" s="9">
        <v>120.8</v>
      </c>
      <c r="M38" s="10">
        <v>5.24</v>
      </c>
      <c r="N38" s="8" t="s">
        <v>26</v>
      </c>
      <c r="O38" s="7">
        <v>0.1</v>
      </c>
      <c r="P38" s="8" t="s">
        <v>25</v>
      </c>
      <c r="Q38" s="10">
        <v>0.06</v>
      </c>
      <c r="R38" s="10">
        <v>7.3999948360655736</v>
      </c>
      <c r="S38" s="11">
        <v>0.17</v>
      </c>
      <c r="U38" s="17"/>
    </row>
    <row r="39" spans="2:21">
      <c r="B39" s="6">
        <v>41344</v>
      </c>
      <c r="C39" s="7">
        <v>7.02</v>
      </c>
      <c r="D39" s="7">
        <v>4.12</v>
      </c>
      <c r="E39" s="8">
        <v>128</v>
      </c>
      <c r="F39" s="8">
        <v>116</v>
      </c>
      <c r="G39" s="9">
        <v>139.9</v>
      </c>
      <c r="H39" s="10">
        <v>24.4</v>
      </c>
      <c r="I39" s="10">
        <v>57</v>
      </c>
      <c r="J39" s="10">
        <v>88.2</v>
      </c>
      <c r="K39" s="9">
        <v>128.80000000000001</v>
      </c>
      <c r="L39" s="9">
        <v>120.4</v>
      </c>
      <c r="M39" s="10">
        <v>5.33</v>
      </c>
      <c r="N39" s="8" t="s">
        <v>26</v>
      </c>
      <c r="O39" s="7">
        <v>0.1</v>
      </c>
      <c r="P39" s="7" t="s">
        <v>25</v>
      </c>
      <c r="Q39" s="10">
        <v>0.19</v>
      </c>
      <c r="R39" s="10">
        <v>7.9088170055452869</v>
      </c>
      <c r="S39" s="11">
        <v>0.16900000000000001</v>
      </c>
      <c r="U39" s="17"/>
    </row>
    <row r="40" spans="2:21">
      <c r="B40" s="6">
        <v>41358</v>
      </c>
      <c r="C40" s="7">
        <v>7.06</v>
      </c>
      <c r="D40" s="7">
        <v>4.2699999999999996</v>
      </c>
      <c r="E40" s="8">
        <v>130</v>
      </c>
      <c r="F40" s="8">
        <v>122</v>
      </c>
      <c r="G40" s="9">
        <v>143.1</v>
      </c>
      <c r="H40" s="10">
        <v>20.399999999999999</v>
      </c>
      <c r="I40" s="10">
        <v>58.3</v>
      </c>
      <c r="J40" s="10">
        <v>90.9</v>
      </c>
      <c r="K40" s="9">
        <v>133</v>
      </c>
      <c r="L40" s="9">
        <v>124.3</v>
      </c>
      <c r="M40" s="10">
        <v>5.92</v>
      </c>
      <c r="N40" s="8" t="s">
        <v>26</v>
      </c>
      <c r="O40" s="7">
        <v>0.09</v>
      </c>
      <c r="P40" s="8" t="s">
        <v>25</v>
      </c>
      <c r="Q40" s="10">
        <v>0.18</v>
      </c>
      <c r="R40" s="10">
        <v>7.9088170055452869</v>
      </c>
      <c r="S40" s="11">
        <v>0.17499999999999999</v>
      </c>
      <c r="U40" s="17"/>
    </row>
    <row r="41" spans="2:21">
      <c r="B41" s="6">
        <v>41373</v>
      </c>
      <c r="C41" s="7">
        <v>7.02</v>
      </c>
      <c r="D41" s="7">
        <v>4.45</v>
      </c>
      <c r="E41" s="8">
        <v>136</v>
      </c>
      <c r="F41" s="8">
        <v>131</v>
      </c>
      <c r="G41" s="9">
        <v>152.69999999999999</v>
      </c>
      <c r="H41" s="10">
        <v>21.8</v>
      </c>
      <c r="I41" s="10">
        <v>57.6</v>
      </c>
      <c r="J41" s="10">
        <v>92.8</v>
      </c>
      <c r="K41" s="9">
        <v>141.1</v>
      </c>
      <c r="L41" s="9">
        <v>131.5</v>
      </c>
      <c r="M41" s="10">
        <v>6.14</v>
      </c>
      <c r="N41" s="8" t="s">
        <v>26</v>
      </c>
      <c r="O41" s="7">
        <v>0.1</v>
      </c>
      <c r="P41" s="7" t="s">
        <v>25</v>
      </c>
      <c r="Q41" s="10">
        <v>0.52</v>
      </c>
      <c r="R41" s="10">
        <v>7.9483610905730124</v>
      </c>
      <c r="S41" s="11">
        <v>0.16200000000000001</v>
      </c>
      <c r="U41" s="17"/>
    </row>
    <row r="42" spans="2:21">
      <c r="B42" s="6">
        <v>41386</v>
      </c>
      <c r="C42" s="7">
        <v>7.09</v>
      </c>
      <c r="D42" s="7">
        <v>4.59</v>
      </c>
      <c r="E42" s="8">
        <v>140</v>
      </c>
      <c r="F42" s="8">
        <v>138</v>
      </c>
      <c r="G42" s="9">
        <v>165.6</v>
      </c>
      <c r="H42" s="10">
        <v>23.7</v>
      </c>
      <c r="I42" s="10">
        <v>60.5</v>
      </c>
      <c r="J42" s="10">
        <v>98.7</v>
      </c>
      <c r="K42" s="9">
        <v>149.4</v>
      </c>
      <c r="L42" s="9">
        <v>138</v>
      </c>
      <c r="M42" s="10">
        <v>6.17</v>
      </c>
      <c r="N42" s="8" t="s">
        <v>26</v>
      </c>
      <c r="O42" s="7">
        <v>0.08</v>
      </c>
      <c r="P42" s="8" t="s">
        <v>25</v>
      </c>
      <c r="Q42" s="10">
        <v>0.26</v>
      </c>
      <c r="R42" s="10">
        <v>8.0669933456561917</v>
      </c>
      <c r="S42" s="11">
        <v>0.151</v>
      </c>
      <c r="U42" s="17"/>
    </row>
    <row r="43" spans="2:21">
      <c r="B43" s="6">
        <v>41401</v>
      </c>
      <c r="C43" s="7">
        <v>7.04</v>
      </c>
      <c r="D43" s="7">
        <v>4.26</v>
      </c>
      <c r="E43" s="8">
        <v>138</v>
      </c>
      <c r="F43" s="8">
        <v>138</v>
      </c>
      <c r="G43" s="9">
        <v>143</v>
      </c>
      <c r="H43" s="10">
        <v>13.6</v>
      </c>
      <c r="I43" s="10">
        <v>56.6</v>
      </c>
      <c r="J43" s="10">
        <v>93.9</v>
      </c>
      <c r="K43" s="9">
        <v>134.80000000000001</v>
      </c>
      <c r="L43" s="9">
        <v>125.4</v>
      </c>
      <c r="M43" s="10">
        <v>6.18</v>
      </c>
      <c r="N43" s="8" t="s">
        <v>26</v>
      </c>
      <c r="O43" s="7">
        <v>0.09</v>
      </c>
      <c r="P43" s="8" t="s">
        <v>25</v>
      </c>
      <c r="Q43" s="10">
        <v>0.54</v>
      </c>
      <c r="R43" s="10">
        <v>8.1460815157116446</v>
      </c>
      <c r="S43" s="11">
        <v>0.17100000000000001</v>
      </c>
      <c r="U43" s="17"/>
    </row>
    <row r="44" spans="2:21">
      <c r="B44" s="6">
        <v>41414</v>
      </c>
      <c r="C44" s="7">
        <v>7.01</v>
      </c>
      <c r="D44" s="7">
        <v>4.43</v>
      </c>
      <c r="E44" s="8">
        <v>146</v>
      </c>
      <c r="F44" s="8">
        <v>136</v>
      </c>
      <c r="G44" s="9">
        <v>147.1</v>
      </c>
      <c r="H44" s="10">
        <v>27.3</v>
      </c>
      <c r="I44" s="10">
        <v>55.3</v>
      </c>
      <c r="J44" s="10">
        <v>93.5</v>
      </c>
      <c r="K44" s="9">
        <v>146.80000000000001</v>
      </c>
      <c r="L44" s="9">
        <v>134.5</v>
      </c>
      <c r="M44" s="10">
        <v>7.1</v>
      </c>
      <c r="N44" s="8" t="s">
        <v>26</v>
      </c>
      <c r="O44" s="7">
        <v>0.1</v>
      </c>
      <c r="P44" s="8" t="s">
        <v>25</v>
      </c>
      <c r="Q44" s="10">
        <v>0.44</v>
      </c>
      <c r="R44" s="10">
        <v>7.8692729205175596</v>
      </c>
      <c r="S44" s="11">
        <v>0.18099999999999999</v>
      </c>
      <c r="U44" s="17"/>
    </row>
    <row r="45" spans="2:21">
      <c r="B45" s="6">
        <v>41428</v>
      </c>
      <c r="C45" s="7">
        <v>6.81</v>
      </c>
      <c r="D45" s="7">
        <v>4.1900000000000004</v>
      </c>
      <c r="E45" s="8">
        <v>148</v>
      </c>
      <c r="F45" s="8">
        <v>140</v>
      </c>
      <c r="G45" s="9">
        <v>136.69999999999999</v>
      </c>
      <c r="H45" s="10">
        <v>21.6</v>
      </c>
      <c r="I45" s="10">
        <v>57</v>
      </c>
      <c r="J45" s="10">
        <v>92</v>
      </c>
      <c r="K45" s="9">
        <v>134.6</v>
      </c>
      <c r="L45" s="9">
        <v>124</v>
      </c>
      <c r="M45" s="10">
        <v>6.82</v>
      </c>
      <c r="N45" s="8" t="s">
        <v>26</v>
      </c>
      <c r="O45" s="7">
        <v>0.15</v>
      </c>
      <c r="P45" s="8" t="s">
        <v>25</v>
      </c>
      <c r="Q45" s="10">
        <v>0.33</v>
      </c>
      <c r="R45" s="10">
        <v>8.1460815157116446</v>
      </c>
      <c r="S45" s="11">
        <v>0.182</v>
      </c>
      <c r="U45" s="17"/>
    </row>
    <row r="46" spans="2:21">
      <c r="B46" s="6">
        <v>41442</v>
      </c>
      <c r="C46" s="7">
        <v>6.97</v>
      </c>
      <c r="D46" s="7">
        <v>4.5599999999999996</v>
      </c>
      <c r="E46" s="8">
        <v>160</v>
      </c>
      <c r="F46" s="8">
        <v>148</v>
      </c>
      <c r="G46" s="9">
        <v>156.19999999999999</v>
      </c>
      <c r="H46" s="10">
        <v>19</v>
      </c>
      <c r="I46" s="10">
        <v>57.8</v>
      </c>
      <c r="J46" s="10">
        <v>100.7</v>
      </c>
      <c r="K46" s="9">
        <v>148.4</v>
      </c>
      <c r="L46" s="9">
        <v>136.19999999999999</v>
      </c>
      <c r="M46" s="10">
        <v>7.53</v>
      </c>
      <c r="N46" s="8" t="s">
        <v>26</v>
      </c>
      <c r="O46" s="7">
        <v>0.11</v>
      </c>
      <c r="P46" s="8" t="s">
        <v>25</v>
      </c>
      <c r="Q46" s="10">
        <v>0.24</v>
      </c>
      <c r="R46" s="10">
        <v>8.6601546210720883</v>
      </c>
      <c r="S46" s="11">
        <v>0.155</v>
      </c>
      <c r="U46" s="17"/>
    </row>
    <row r="47" spans="2:21">
      <c r="B47" s="6">
        <v>41456</v>
      </c>
      <c r="C47" s="7">
        <v>6.91</v>
      </c>
      <c r="D47" s="7">
        <v>4.24</v>
      </c>
      <c r="E47" s="8">
        <v>146</v>
      </c>
      <c r="F47" s="8">
        <v>135</v>
      </c>
      <c r="G47" s="9">
        <v>132.80000000000001</v>
      </c>
      <c r="H47" s="10">
        <v>3</v>
      </c>
      <c r="I47" s="10">
        <v>56.6</v>
      </c>
      <c r="J47" s="10">
        <v>92.1</v>
      </c>
      <c r="K47" s="9">
        <v>141.30000000000001</v>
      </c>
      <c r="L47" s="9">
        <v>128.5</v>
      </c>
      <c r="M47" s="10">
        <v>7.01</v>
      </c>
      <c r="N47" s="8" t="s">
        <v>26</v>
      </c>
      <c r="O47" s="7">
        <v>0.12</v>
      </c>
      <c r="P47" s="8" t="s">
        <v>25</v>
      </c>
      <c r="Q47" s="10">
        <v>0.32</v>
      </c>
      <c r="R47" s="10">
        <v>8.6206105360443619</v>
      </c>
      <c r="S47" s="11">
        <v>0.182</v>
      </c>
      <c r="U47" s="17"/>
    </row>
    <row r="48" spans="2:21">
      <c r="B48" s="6">
        <v>41471</v>
      </c>
      <c r="C48" s="7">
        <v>6.87</v>
      </c>
      <c r="D48" s="7">
        <v>4.01</v>
      </c>
      <c r="E48" s="8">
        <v>140</v>
      </c>
      <c r="F48" s="8">
        <v>131</v>
      </c>
      <c r="G48" s="9">
        <v>126.5</v>
      </c>
      <c r="H48" s="10">
        <v>21.7</v>
      </c>
      <c r="I48" s="10">
        <v>56.9</v>
      </c>
      <c r="J48" s="10">
        <v>89.8</v>
      </c>
      <c r="K48" s="9">
        <v>130.30000000000001</v>
      </c>
      <c r="L48" s="9">
        <v>119.7</v>
      </c>
      <c r="M48" s="10">
        <v>7.25</v>
      </c>
      <c r="N48" s="8" t="s">
        <v>26</v>
      </c>
      <c r="O48" s="7">
        <v>0.13</v>
      </c>
      <c r="P48" s="8" t="s">
        <v>25</v>
      </c>
      <c r="Q48" s="10">
        <v>0.41</v>
      </c>
      <c r="R48" s="10">
        <v>8.6206105360443619</v>
      </c>
      <c r="S48" s="11">
        <v>0.193</v>
      </c>
      <c r="U48" s="17"/>
    </row>
    <row r="49" spans="2:21">
      <c r="B49" s="6">
        <v>41484</v>
      </c>
      <c r="C49" s="7">
        <v>6.44</v>
      </c>
      <c r="D49" s="7">
        <v>3.35</v>
      </c>
      <c r="E49" s="8">
        <v>82</v>
      </c>
      <c r="F49" s="8">
        <v>77</v>
      </c>
      <c r="G49" s="9">
        <v>99.1</v>
      </c>
      <c r="H49" s="10">
        <v>58.4</v>
      </c>
      <c r="I49" s="10">
        <v>35.9</v>
      </c>
      <c r="J49" s="10">
        <v>64.400000000000006</v>
      </c>
      <c r="K49" s="9">
        <v>111.6</v>
      </c>
      <c r="L49" s="9">
        <v>98.6</v>
      </c>
      <c r="M49" s="10">
        <v>9.52</v>
      </c>
      <c r="N49" s="8" t="s">
        <v>26</v>
      </c>
      <c r="O49" s="7">
        <v>0.36</v>
      </c>
      <c r="P49" s="8">
        <v>0.03</v>
      </c>
      <c r="Q49" s="10">
        <v>3.28</v>
      </c>
      <c r="R49" s="10">
        <v>6.0000691489361699</v>
      </c>
      <c r="S49" s="11">
        <v>0.38200000000000001</v>
      </c>
      <c r="U49" s="17"/>
    </row>
    <row r="50" spans="2:21">
      <c r="B50" s="6">
        <v>41498</v>
      </c>
      <c r="C50" s="7">
        <v>6.9</v>
      </c>
      <c r="D50" s="7">
        <v>3.69</v>
      </c>
      <c r="E50" s="8">
        <v>124</v>
      </c>
      <c r="F50" s="8">
        <v>113</v>
      </c>
      <c r="G50" s="9">
        <v>112.8</v>
      </c>
      <c r="H50" s="10">
        <v>22.6</v>
      </c>
      <c r="I50" s="10">
        <v>58</v>
      </c>
      <c r="J50" s="10">
        <v>85</v>
      </c>
      <c r="K50" s="9">
        <v>114.3</v>
      </c>
      <c r="L50" s="9">
        <v>107.2</v>
      </c>
      <c r="M50" s="10">
        <v>6.69</v>
      </c>
      <c r="N50" s="8" t="s">
        <v>26</v>
      </c>
      <c r="O50" s="7">
        <v>0.13</v>
      </c>
      <c r="P50" s="7" t="s">
        <v>25</v>
      </c>
      <c r="Q50" s="10">
        <v>0.43</v>
      </c>
      <c r="R50" s="10">
        <v>9.0207936170212761</v>
      </c>
      <c r="S50" s="11">
        <v>0.20899999999999999</v>
      </c>
      <c r="U50" s="17"/>
    </row>
    <row r="51" spans="2:21">
      <c r="B51" s="6">
        <v>41512</v>
      </c>
      <c r="C51" s="7">
        <v>6.83</v>
      </c>
      <c r="D51" s="7">
        <v>4.22</v>
      </c>
      <c r="E51" s="8">
        <v>140</v>
      </c>
      <c r="F51" s="8">
        <v>135</v>
      </c>
      <c r="G51" s="9">
        <v>134.9</v>
      </c>
      <c r="H51" s="10">
        <v>30.1</v>
      </c>
      <c r="I51" s="10">
        <v>57.7</v>
      </c>
      <c r="J51" s="10">
        <v>96.3</v>
      </c>
      <c r="K51" s="9">
        <v>137.80000000000001</v>
      </c>
      <c r="L51" s="9">
        <v>127.1</v>
      </c>
      <c r="M51" s="10">
        <v>7.57</v>
      </c>
      <c r="N51" s="8" t="s">
        <v>26</v>
      </c>
      <c r="O51" s="7">
        <v>0.15</v>
      </c>
      <c r="P51" s="8" t="s">
        <v>25</v>
      </c>
      <c r="Q51" s="10">
        <v>0.36</v>
      </c>
      <c r="R51" s="10">
        <v>9.1449329787234053</v>
      </c>
      <c r="S51" s="11">
        <v>0.16300000000000001</v>
      </c>
      <c r="U51" s="17"/>
    </row>
    <row r="52" spans="2:21">
      <c r="B52" s="6">
        <v>41526</v>
      </c>
      <c r="C52" s="7">
        <v>6.89</v>
      </c>
      <c r="D52" s="7">
        <v>3.72</v>
      </c>
      <c r="E52" s="8">
        <v>118</v>
      </c>
      <c r="F52" s="8">
        <v>93</v>
      </c>
      <c r="G52" s="9">
        <v>116.9</v>
      </c>
      <c r="H52" s="10">
        <v>27.7</v>
      </c>
      <c r="I52" s="10">
        <v>56.1</v>
      </c>
      <c r="J52" s="10">
        <v>87.6</v>
      </c>
      <c r="K52" s="9">
        <v>119.7</v>
      </c>
      <c r="L52" s="9">
        <v>111</v>
      </c>
      <c r="M52" s="10">
        <v>6.94</v>
      </c>
      <c r="N52" s="8" t="s">
        <v>26</v>
      </c>
      <c r="O52" s="7">
        <v>0.13</v>
      </c>
      <c r="P52" s="8" t="s">
        <v>25</v>
      </c>
      <c r="Q52" s="10">
        <v>0.27</v>
      </c>
      <c r="R52" s="10">
        <v>9.1449329787234053</v>
      </c>
      <c r="S52" s="11">
        <v>0.22</v>
      </c>
      <c r="U52" s="17"/>
    </row>
    <row r="53" spans="2:21">
      <c r="B53" s="6">
        <v>41541</v>
      </c>
      <c r="C53" s="7">
        <v>6.96</v>
      </c>
      <c r="D53" s="7">
        <v>3.86</v>
      </c>
      <c r="E53" s="8">
        <v>128</v>
      </c>
      <c r="F53" s="8">
        <v>123</v>
      </c>
      <c r="G53" s="9">
        <v>121.8</v>
      </c>
      <c r="H53" s="10">
        <v>21.2</v>
      </c>
      <c r="I53" s="10">
        <v>58.3</v>
      </c>
      <c r="J53" s="10">
        <v>91</v>
      </c>
      <c r="K53" s="9">
        <v>125.1</v>
      </c>
      <c r="L53" s="9">
        <v>116.6</v>
      </c>
      <c r="M53" s="10">
        <v>6.97</v>
      </c>
      <c r="N53" s="8" t="s">
        <v>26</v>
      </c>
      <c r="O53" s="7">
        <v>0.11</v>
      </c>
      <c r="P53" s="8" t="s">
        <v>25</v>
      </c>
      <c r="Q53" s="10">
        <v>0.42</v>
      </c>
      <c r="R53" s="10">
        <v>8.8966542553191488</v>
      </c>
      <c r="S53" s="11">
        <v>0.25396303142329646</v>
      </c>
      <c r="U53" s="17"/>
    </row>
    <row r="54" spans="2:21">
      <c r="B54" s="6">
        <v>41554</v>
      </c>
      <c r="C54" s="7">
        <v>7.22</v>
      </c>
      <c r="D54" s="7">
        <v>4.25</v>
      </c>
      <c r="E54" s="8">
        <v>142</v>
      </c>
      <c r="F54" s="8">
        <v>135</v>
      </c>
      <c r="G54" s="9">
        <v>145</v>
      </c>
      <c r="H54" s="10">
        <v>19.8</v>
      </c>
      <c r="I54" s="10">
        <v>59.3</v>
      </c>
      <c r="J54" s="10">
        <v>100.1</v>
      </c>
      <c r="K54" s="9">
        <v>139.80000000000001</v>
      </c>
      <c r="L54" s="9">
        <v>129.19999999999999</v>
      </c>
      <c r="M54" s="10">
        <v>7.38</v>
      </c>
      <c r="N54" s="8" t="s">
        <v>26</v>
      </c>
      <c r="O54" s="7">
        <v>0.06</v>
      </c>
      <c r="P54" s="8" t="s">
        <v>25</v>
      </c>
      <c r="Q54" s="10">
        <v>0.31</v>
      </c>
      <c r="R54" s="10">
        <v>9.0207936170212761</v>
      </c>
      <c r="S54" s="11">
        <v>0.22</v>
      </c>
      <c r="U54" s="17"/>
    </row>
    <row r="55" spans="2:21">
      <c r="B55" s="6">
        <v>41568</v>
      </c>
      <c r="C55" s="11">
        <v>7.02</v>
      </c>
      <c r="D55" s="11">
        <v>3.91</v>
      </c>
      <c r="E55" s="14">
        <v>120</v>
      </c>
      <c r="F55" s="14">
        <v>112</v>
      </c>
      <c r="G55" s="15">
        <v>126.5</v>
      </c>
      <c r="H55" s="16">
        <v>33</v>
      </c>
      <c r="I55" s="16">
        <v>55.9</v>
      </c>
      <c r="J55" s="16">
        <v>89.3</v>
      </c>
      <c r="K55" s="15">
        <v>128.6</v>
      </c>
      <c r="L55" s="15">
        <v>118.6</v>
      </c>
      <c r="M55" s="16">
        <v>6.76</v>
      </c>
      <c r="N55" s="8" t="s">
        <v>26</v>
      </c>
      <c r="O55" s="11">
        <v>0.1</v>
      </c>
      <c r="P55" s="14" t="s">
        <v>25</v>
      </c>
      <c r="Q55" s="16">
        <v>0.43</v>
      </c>
      <c r="R55" s="16">
        <v>8.3587170212765969</v>
      </c>
      <c r="S55" s="11">
        <v>0.29000000000000004</v>
      </c>
      <c r="U55" s="17"/>
    </row>
    <row r="56" spans="2:21">
      <c r="B56" s="18">
        <v>41583</v>
      </c>
      <c r="C56" s="19">
        <v>6.98</v>
      </c>
      <c r="D56" s="19">
        <v>4.01</v>
      </c>
      <c r="E56" s="3">
        <v>132</v>
      </c>
      <c r="F56" s="3">
        <v>124</v>
      </c>
      <c r="G56" s="20">
        <v>136.4</v>
      </c>
      <c r="H56" s="21">
        <v>21.9</v>
      </c>
      <c r="I56" s="21">
        <v>59.2</v>
      </c>
      <c r="J56" s="21">
        <v>93.9</v>
      </c>
      <c r="K56" s="20">
        <v>133</v>
      </c>
      <c r="L56" s="20">
        <v>123.4</v>
      </c>
      <c r="M56" s="21">
        <v>6.31</v>
      </c>
      <c r="N56" s="8" t="s">
        <v>26</v>
      </c>
      <c r="O56" s="19">
        <v>0.1</v>
      </c>
      <c r="P56" s="3" t="s">
        <v>25</v>
      </c>
      <c r="Q56" s="21">
        <v>0.33</v>
      </c>
      <c r="R56" s="21">
        <v>8.44147659574468</v>
      </c>
      <c r="S56" s="19">
        <v>0.26300000000001389</v>
      </c>
      <c r="U56" s="17"/>
    </row>
    <row r="57" spans="2:21" ht="48" customHeight="1">
      <c r="B57" s="71" t="s">
        <v>73</v>
      </c>
      <c r="C57" s="71"/>
      <c r="D57" s="71"/>
      <c r="E57" s="71"/>
      <c r="F57" s="71"/>
      <c r="G57" s="71"/>
      <c r="H57" s="71"/>
      <c r="I57" s="71"/>
      <c r="J57" s="71"/>
      <c r="K57" s="71"/>
      <c r="L57" s="71"/>
      <c r="M57" s="71"/>
      <c r="N57" s="71"/>
      <c r="O57" s="71"/>
      <c r="P57" s="71"/>
      <c r="Q57" s="71"/>
      <c r="R57" s="71"/>
      <c r="S57" s="71"/>
      <c r="U57" s="78"/>
    </row>
  </sheetData>
  <mergeCells count="4">
    <mergeCell ref="B2:B4"/>
    <mergeCell ref="S2:S4"/>
    <mergeCell ref="E4:O4"/>
    <mergeCell ref="B57:S57"/>
  </mergeCells>
  <phoneticPr fontId="3"/>
  <pageMargins left="0.7" right="0.7" top="0.75" bottom="0.75" header="0.3" footer="0.3"/>
  <pageSetup paperSize="9" scale="63"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AB70"/>
  <sheetViews>
    <sheetView showGridLines="0" zoomScale="150" zoomScaleNormal="150" zoomScalePageLayoutView="150" workbookViewId="0">
      <pane ySplit="3" topLeftCell="A4" activePane="bottomLeft" state="frozen"/>
      <selection pane="bottomLeft" activeCell="A4" sqref="A4"/>
    </sheetView>
  </sheetViews>
  <sheetFormatPr defaultColWidth="9" defaultRowHeight="15"/>
  <cols>
    <col min="1" max="1" width="11.125" style="23" customWidth="1"/>
    <col min="2" max="2" width="14" style="23" bestFit="1" customWidth="1"/>
    <col min="3" max="3" width="6.125" style="23" bestFit="1" customWidth="1"/>
    <col min="4" max="4" width="13" style="23" bestFit="1" customWidth="1"/>
    <col min="5" max="11" width="5.375" style="23" customWidth="1"/>
    <col min="12" max="12" width="8" style="23" bestFit="1" customWidth="1"/>
    <col min="13" max="13" width="5.375" style="23" customWidth="1"/>
    <col min="14" max="14" width="7.375" style="23" bestFit="1" customWidth="1"/>
    <col min="15" max="15" width="10.5" style="23" bestFit="1" customWidth="1"/>
    <col min="16" max="16" width="8.375" style="24" bestFit="1" customWidth="1"/>
    <col min="17" max="16384" width="9" style="23"/>
  </cols>
  <sheetData>
    <row r="1" spans="1:16">
      <c r="A1" s="23" t="s">
        <v>27</v>
      </c>
    </row>
    <row r="2" spans="1:16" ht="30">
      <c r="A2" s="25" t="s">
        <v>28</v>
      </c>
      <c r="B2" s="26" t="s">
        <v>29</v>
      </c>
      <c r="C2" s="27" t="s">
        <v>5</v>
      </c>
      <c r="D2" s="28" t="s">
        <v>30</v>
      </c>
      <c r="E2" s="28" t="s">
        <v>7</v>
      </c>
      <c r="F2" s="28" t="s">
        <v>31</v>
      </c>
      <c r="G2" s="28" t="s">
        <v>32</v>
      </c>
      <c r="H2" s="28" t="s">
        <v>33</v>
      </c>
      <c r="I2" s="28" t="s">
        <v>11</v>
      </c>
      <c r="J2" s="28" t="s">
        <v>12</v>
      </c>
      <c r="K2" s="28" t="s">
        <v>34</v>
      </c>
      <c r="L2" s="28" t="s">
        <v>35</v>
      </c>
      <c r="M2" s="28" t="s">
        <v>15</v>
      </c>
      <c r="N2" s="26" t="s">
        <v>17</v>
      </c>
      <c r="O2" s="29" t="s">
        <v>36</v>
      </c>
      <c r="P2" s="26" t="s">
        <v>37</v>
      </c>
    </row>
    <row r="3" spans="1:16" ht="18.75">
      <c r="A3" s="30"/>
      <c r="B3" s="30"/>
      <c r="C3" s="74" t="s">
        <v>38</v>
      </c>
      <c r="D3" s="74"/>
      <c r="E3" s="74"/>
      <c r="F3" s="74"/>
      <c r="G3" s="74"/>
      <c r="H3" s="74"/>
      <c r="I3" s="74"/>
      <c r="J3" s="74"/>
      <c r="K3" s="74"/>
      <c r="L3" s="74"/>
      <c r="M3" s="74"/>
      <c r="N3" s="31" t="s">
        <v>39</v>
      </c>
      <c r="O3" s="30" t="s">
        <v>40</v>
      </c>
      <c r="P3" s="31" t="s">
        <v>41</v>
      </c>
    </row>
    <row r="4" spans="1:16">
      <c r="A4" s="32">
        <v>40847</v>
      </c>
      <c r="B4" s="32">
        <v>40861</v>
      </c>
      <c r="C4" s="33">
        <v>4.1262617968081207E-2</v>
      </c>
      <c r="D4" s="33">
        <v>3.7014995530190498E-2</v>
      </c>
      <c r="E4" s="33">
        <v>4.0898536044833435E-2</v>
      </c>
      <c r="F4" s="33">
        <v>1.0710076575538725E-2</v>
      </c>
      <c r="G4" s="33">
        <v>1.726355119399868E-2</v>
      </c>
      <c r="H4" s="33">
        <v>2.7336484403853795E-2</v>
      </c>
      <c r="I4" s="33">
        <v>4.183908101322352E-2</v>
      </c>
      <c r="J4" s="33">
        <v>3.3450026698389361E-2</v>
      </c>
      <c r="K4" s="33">
        <v>2.0206546740251532E-3</v>
      </c>
      <c r="L4" s="65">
        <v>5.8253107719644049E-4</v>
      </c>
      <c r="M4" s="33">
        <v>4.8544256433036719E-5</v>
      </c>
      <c r="N4" s="33">
        <v>7.4333392663087458E-2</v>
      </c>
      <c r="O4" s="33">
        <v>2.8526966163460701</v>
      </c>
      <c r="P4" s="34">
        <v>30.340160270647946</v>
      </c>
    </row>
    <row r="5" spans="1:16">
      <c r="A5" s="32">
        <v>40861</v>
      </c>
      <c r="B5" s="32">
        <v>40875</v>
      </c>
      <c r="C5" s="33">
        <v>5.8561562777279037E-2</v>
      </c>
      <c r="D5" s="33">
        <v>5.2922301176504018E-2</v>
      </c>
      <c r="E5" s="33">
        <v>6.047023593446442E-2</v>
      </c>
      <c r="F5" s="33">
        <v>1.3902948792679946E-2</v>
      </c>
      <c r="G5" s="33">
        <v>2.4725993172628927E-2</v>
      </c>
      <c r="H5" s="33">
        <v>3.9973688962416758E-2</v>
      </c>
      <c r="I5" s="33">
        <v>5.8670010115755476E-2</v>
      </c>
      <c r="J5" s="33">
        <v>4.4289893033779185E-2</v>
      </c>
      <c r="K5" s="33">
        <v>2.7502245037625854E-3</v>
      </c>
      <c r="L5" s="65">
        <v>8.3287555949907962E-4</v>
      </c>
      <c r="M5" s="33">
        <v>7.1575243394452154E-5</v>
      </c>
      <c r="N5" s="33">
        <v>0.1106162852459715</v>
      </c>
      <c r="O5" s="33">
        <v>3.9951296912132319</v>
      </c>
      <c r="P5" s="34">
        <v>43.378935390577062</v>
      </c>
    </row>
    <row r="6" spans="1:16">
      <c r="A6" s="32">
        <v>40875</v>
      </c>
      <c r="B6" s="32">
        <v>40889</v>
      </c>
      <c r="C6" s="33">
        <v>4.7618734258208423E-2</v>
      </c>
      <c r="D6" s="33">
        <v>4.4011254390162333E-2</v>
      </c>
      <c r="E6" s="33">
        <v>5.0522755551985536E-2</v>
      </c>
      <c r="F6" s="33">
        <v>9.3072980595589189E-3</v>
      </c>
      <c r="G6" s="33">
        <v>2.0219924660398354E-2</v>
      </c>
      <c r="H6" s="33">
        <v>3.3279001782725207E-2</v>
      </c>
      <c r="I6" s="33">
        <v>4.6807051287898055E-2</v>
      </c>
      <c r="J6" s="33">
        <v>3.3441338376787283E-2</v>
      </c>
      <c r="K6" s="33">
        <v>2.0977495432688027E-3</v>
      </c>
      <c r="L6" s="65" t="s">
        <v>71</v>
      </c>
      <c r="M6" s="33">
        <v>6.3130897690806618E-5</v>
      </c>
      <c r="N6" s="33">
        <v>4.5093498350576161E-2</v>
      </c>
      <c r="O6" s="33">
        <v>3.1179139006609544</v>
      </c>
      <c r="P6" s="34">
        <v>36.07479868046093</v>
      </c>
    </row>
    <row r="7" spans="1:16">
      <c r="A7" s="32">
        <v>40889</v>
      </c>
      <c r="B7" s="32">
        <v>40903</v>
      </c>
      <c r="C7" s="33">
        <v>4.2553511593480212E-2</v>
      </c>
      <c r="D7" s="33">
        <v>3.9792405879399438E-2</v>
      </c>
      <c r="E7" s="33">
        <v>4.8384317189686089E-2</v>
      </c>
      <c r="F7" s="33">
        <v>7.5199526212905874E-3</v>
      </c>
      <c r="G7" s="33">
        <v>1.8434441091068718E-2</v>
      </c>
      <c r="H7" s="33">
        <v>3.0031085090207989E-2</v>
      </c>
      <c r="I7" s="33">
        <v>4.3576744887521918E-2</v>
      </c>
      <c r="J7" s="33">
        <v>3.2337420451381348E-2</v>
      </c>
      <c r="K7" s="33">
        <v>1.7654834771798854E-3</v>
      </c>
      <c r="L7" s="65" t="s">
        <v>71</v>
      </c>
      <c r="M7" s="33">
        <v>4.5477035290742217E-5</v>
      </c>
      <c r="N7" s="33">
        <v>5.1973754617991107E-2</v>
      </c>
      <c r="O7" s="33">
        <v>2.5538788377145858</v>
      </c>
      <c r="P7" s="34">
        <v>32.483596636244442</v>
      </c>
    </row>
    <row r="8" spans="1:16">
      <c r="A8" s="32">
        <v>40903</v>
      </c>
      <c r="B8" s="32">
        <v>40918</v>
      </c>
      <c r="C8" s="33">
        <v>5.6059568633529393E-2</v>
      </c>
      <c r="D8" s="33">
        <v>5.2555845593933809E-2</v>
      </c>
      <c r="E8" s="33">
        <v>6.8541581962088677E-2</v>
      </c>
      <c r="F8" s="33">
        <v>1.1321405071693243E-2</v>
      </c>
      <c r="G8" s="33">
        <v>2.4832637043133727E-2</v>
      </c>
      <c r="H8" s="33">
        <v>4.0796475142291122E-2</v>
      </c>
      <c r="I8" s="33">
        <v>6.0066951860066851E-2</v>
      </c>
      <c r="J8" s="33">
        <v>4.6796600847598568E-2</v>
      </c>
      <c r="K8" s="33">
        <v>2.2533318798399122E-3</v>
      </c>
      <c r="L8" s="65" t="s">
        <v>71</v>
      </c>
      <c r="M8" s="33">
        <v>4.817619179443932E-5</v>
      </c>
      <c r="N8" s="33">
        <v>6.3504980092670013E-2</v>
      </c>
      <c r="O8" s="33">
        <v>3.3964609821887062</v>
      </c>
      <c r="P8" s="34">
        <v>43.796537994944842</v>
      </c>
    </row>
    <row r="9" spans="1:16">
      <c r="A9" s="32">
        <v>40918</v>
      </c>
      <c r="B9" s="32">
        <v>40931</v>
      </c>
      <c r="C9" s="33">
        <v>4.5543860552308219E-2</v>
      </c>
      <c r="D9" s="33">
        <v>4.2341557857224037E-2</v>
      </c>
      <c r="E9" s="33">
        <v>5.7481333376760875E-2</v>
      </c>
      <c r="F9" s="33">
        <v>1.0798876310644955E-2</v>
      </c>
      <c r="G9" s="33">
        <v>1.9925438991634847E-2</v>
      </c>
      <c r="H9" s="33">
        <v>3.3499644304686084E-2</v>
      </c>
      <c r="I9" s="33">
        <v>5.0151618319123778E-2</v>
      </c>
      <c r="J9" s="33">
        <v>3.9601809995874246E-2</v>
      </c>
      <c r="K9" s="33">
        <v>1.8519983919903459E-3</v>
      </c>
      <c r="L9" s="65" t="s">
        <v>71</v>
      </c>
      <c r="M9" s="33">
        <v>3.9139255162139877E-5</v>
      </c>
      <c r="N9" s="33">
        <v>3.3802084003666258E-2</v>
      </c>
      <c r="O9" s="33">
        <v>2.8773355281923427</v>
      </c>
      <c r="P9" s="34">
        <v>35.581141056490793</v>
      </c>
    </row>
    <row r="10" spans="1:16">
      <c r="A10" s="32">
        <v>40931</v>
      </c>
      <c r="B10" s="32">
        <v>40945</v>
      </c>
      <c r="C10" s="33">
        <v>4.2107883638498912E-2</v>
      </c>
      <c r="D10" s="33">
        <v>3.9030769064916288E-2</v>
      </c>
      <c r="E10" s="33">
        <v>5.2197580371877682E-2</v>
      </c>
      <c r="F10" s="33">
        <v>9.7010085767157105E-3</v>
      </c>
      <c r="G10" s="33">
        <v>1.8171171323998373E-2</v>
      </c>
      <c r="H10" s="33">
        <v>3.0204308840692484E-2</v>
      </c>
      <c r="I10" s="33">
        <v>4.6593992779985133E-2</v>
      </c>
      <c r="J10" s="33">
        <v>3.6601468085772117E-2</v>
      </c>
      <c r="K10" s="33">
        <v>1.6859348795260521E-3</v>
      </c>
      <c r="L10" s="65" t="s">
        <v>71</v>
      </c>
      <c r="M10" s="33">
        <v>3.8868815666306675E-5</v>
      </c>
      <c r="N10" s="33">
        <v>5.1825087555075575E-2</v>
      </c>
      <c r="O10" s="33">
        <v>2.8341459203943082</v>
      </c>
      <c r="P10" s="34">
        <v>32.390679721922233</v>
      </c>
    </row>
    <row r="11" spans="1:16">
      <c r="A11" s="32">
        <v>40945</v>
      </c>
      <c r="B11" s="32">
        <v>40959</v>
      </c>
      <c r="C11" s="33">
        <v>7.0038414713514185E-2</v>
      </c>
      <c r="D11" s="33">
        <v>6.4959293035816573E-2</v>
      </c>
      <c r="E11" s="33">
        <v>8.2549093372264029E-2</v>
      </c>
      <c r="F11" s="33">
        <v>1.5665080542793627E-2</v>
      </c>
      <c r="G11" s="33">
        <v>3.0153943433909924E-2</v>
      </c>
      <c r="H11" s="33">
        <v>4.9240748054310342E-2</v>
      </c>
      <c r="I11" s="33">
        <v>7.5277929707349589E-2</v>
      </c>
      <c r="J11" s="33">
        <v>6.1510836738853485E-2</v>
      </c>
      <c r="K11" s="33">
        <v>2.7347060401498088E-3</v>
      </c>
      <c r="L11" s="65" t="s">
        <v>71</v>
      </c>
      <c r="M11" s="33">
        <v>6.6830548390757808E-5</v>
      </c>
      <c r="N11" s="33">
        <v>0.14435398452403683</v>
      </c>
      <c r="O11" s="33">
        <v>5.20993410150282</v>
      </c>
      <c r="P11" s="34">
        <v>53.464438712606238</v>
      </c>
    </row>
    <row r="12" spans="1:16">
      <c r="A12" s="32">
        <v>40959</v>
      </c>
      <c r="B12" s="32">
        <v>40973</v>
      </c>
      <c r="C12" s="33">
        <v>4.9999479617585871E-2</v>
      </c>
      <c r="D12" s="33">
        <v>4.4953660573609312E-2</v>
      </c>
      <c r="E12" s="33">
        <v>5.9701213506686245E-2</v>
      </c>
      <c r="F12" s="33">
        <v>2.0091534011470284E-2</v>
      </c>
      <c r="G12" s="33">
        <v>2.3394251931164029E-2</v>
      </c>
      <c r="H12" s="33">
        <v>3.5733573047797604E-2</v>
      </c>
      <c r="I12" s="33">
        <v>5.6237946799229596E-2</v>
      </c>
      <c r="J12" s="33">
        <v>4.9655446500951106E-2</v>
      </c>
      <c r="K12" s="33">
        <v>2.5894225912043321E-3</v>
      </c>
      <c r="L12" s="65" t="s">
        <v>71</v>
      </c>
      <c r="M12" s="33">
        <v>7.3393731548749902E-5</v>
      </c>
      <c r="N12" s="33">
        <v>0.16742945009558569</v>
      </c>
      <c r="O12" s="33">
        <v>3.6649763935499222</v>
      </c>
      <c r="P12" s="34">
        <v>45.871082217968684</v>
      </c>
    </row>
    <row r="13" spans="1:16">
      <c r="A13" s="32">
        <v>40973</v>
      </c>
      <c r="B13" s="32">
        <v>40987</v>
      </c>
      <c r="C13" s="33">
        <v>4.6024714208719841E-2</v>
      </c>
      <c r="D13" s="33">
        <v>4.0983912176336242E-2</v>
      </c>
      <c r="E13" s="33">
        <v>5.325716929866154E-2</v>
      </c>
      <c r="F13" s="33">
        <v>1.9615294865144885E-2</v>
      </c>
      <c r="G13" s="33">
        <v>2.224527853421459E-2</v>
      </c>
      <c r="H13" s="33">
        <v>3.2107717293225986E-2</v>
      </c>
      <c r="I13" s="33">
        <v>5.0298437670958117E-2</v>
      </c>
      <c r="J13" s="33">
        <v>4.6747959717714019E-2</v>
      </c>
      <c r="K13" s="33">
        <v>2.6409419343574958E-3</v>
      </c>
      <c r="L13" s="65" t="s">
        <v>71</v>
      </c>
      <c r="M13" s="33">
        <v>7.4516203956974996E-5</v>
      </c>
      <c r="N13" s="33">
        <v>0.10519934676278821</v>
      </c>
      <c r="O13" s="33">
        <v>2.941011159058085</v>
      </c>
      <c r="P13" s="34">
        <v>43.833061151161758</v>
      </c>
    </row>
    <row r="14" spans="1:16">
      <c r="A14" s="32">
        <v>40987</v>
      </c>
      <c r="B14" s="32">
        <v>41002</v>
      </c>
      <c r="C14" s="33">
        <v>9.0621105078851377E-2</v>
      </c>
      <c r="D14" s="33">
        <v>8.0855899790182054E-2</v>
      </c>
      <c r="E14" s="33">
        <v>9.7534870423229267E-2</v>
      </c>
      <c r="F14" s="33">
        <v>2.5506716214004296E-2</v>
      </c>
      <c r="G14" s="33">
        <v>4.4802761864414883E-2</v>
      </c>
      <c r="H14" s="33">
        <v>6.1716097424390166E-2</v>
      </c>
      <c r="I14" s="33">
        <v>9.1207017396171541E-2</v>
      </c>
      <c r="J14" s="33">
        <v>8.3980765482556244E-2</v>
      </c>
      <c r="K14" s="33">
        <v>5.0544702574152455E-3</v>
      </c>
      <c r="L14" s="65" t="s">
        <v>71</v>
      </c>
      <c r="M14" s="33">
        <v>1.093702992330965E-4</v>
      </c>
      <c r="N14" s="33">
        <v>0.15624328461870926</v>
      </c>
      <c r="O14" s="33">
        <v>5.5297808334074645</v>
      </c>
      <c r="P14" s="34">
        <v>78.121642309354641</v>
      </c>
    </row>
    <row r="15" spans="1:16">
      <c r="A15" s="32">
        <v>41002</v>
      </c>
      <c r="B15" s="32">
        <v>41015</v>
      </c>
      <c r="C15" s="33">
        <v>0.12951449482323402</v>
      </c>
      <c r="D15" s="33">
        <v>0.11280294710410703</v>
      </c>
      <c r="E15" s="33">
        <v>0.12627663245265316</v>
      </c>
      <c r="F15" s="33">
        <v>3.2013058599452596E-2</v>
      </c>
      <c r="G15" s="33">
        <v>6.1937173734014327E-2</v>
      </c>
      <c r="H15" s="33">
        <v>8.3923303701990734E-2</v>
      </c>
      <c r="I15" s="33">
        <v>0.12157650965664871</v>
      </c>
      <c r="J15" s="33">
        <v>0.11275072351748477</v>
      </c>
      <c r="K15" s="33">
        <v>7.1024077806289615E-3</v>
      </c>
      <c r="L15" s="65" t="s">
        <v>71</v>
      </c>
      <c r="M15" s="33">
        <v>1.2011424923122508E-4</v>
      </c>
      <c r="N15" s="33">
        <v>0.2297837811379958</v>
      </c>
      <c r="O15" s="33">
        <v>7.6500496499662729</v>
      </c>
      <c r="P15" s="35">
        <v>104.44717324454355</v>
      </c>
    </row>
    <row r="16" spans="1:16">
      <c r="A16" s="32">
        <v>41015</v>
      </c>
      <c r="B16" s="32">
        <v>41030</v>
      </c>
      <c r="C16" s="33">
        <v>0.10299818975562545</v>
      </c>
      <c r="D16" s="33">
        <v>9.3244573301494271E-2</v>
      </c>
      <c r="E16" s="33">
        <v>9.6989962019880638E-2</v>
      </c>
      <c r="F16" s="33">
        <v>2.2628390173584385E-2</v>
      </c>
      <c r="G16" s="33">
        <v>4.6076084129315784E-2</v>
      </c>
      <c r="H16" s="33">
        <v>6.6207548490642573E-2</v>
      </c>
      <c r="I16" s="33">
        <v>9.5975585908651004E-2</v>
      </c>
      <c r="J16" s="33">
        <v>8.9499184583107891E-2</v>
      </c>
      <c r="K16" s="33">
        <v>5.2864601181391102E-3</v>
      </c>
      <c r="L16" s="65" t="s">
        <v>71</v>
      </c>
      <c r="M16" s="33">
        <v>7.022603846974463E-5</v>
      </c>
      <c r="N16" s="33">
        <v>8.9733271378007032E-2</v>
      </c>
      <c r="O16" s="33">
        <v>6.4962915920985322</v>
      </c>
      <c r="P16" s="34">
        <v>78.028931633049595</v>
      </c>
    </row>
    <row r="17" spans="1:16">
      <c r="A17" s="32">
        <v>41030</v>
      </c>
      <c r="B17" s="32">
        <v>41043</v>
      </c>
      <c r="C17" s="33">
        <v>4.2798819603986217E-2</v>
      </c>
      <c r="D17" s="33">
        <v>3.9556484785502416E-2</v>
      </c>
      <c r="E17" s="33">
        <v>4.4501045383690215E-2</v>
      </c>
      <c r="F17" s="33">
        <v>8.7705156839986923E-3</v>
      </c>
      <c r="G17" s="33">
        <v>1.9324315518163476E-2</v>
      </c>
      <c r="H17" s="33">
        <v>2.9051319973614889E-2</v>
      </c>
      <c r="I17" s="33">
        <v>4.2409739425768166E-2</v>
      </c>
      <c r="J17" s="33">
        <v>3.9216039629561619E-2</v>
      </c>
      <c r="K17" s="33">
        <v>2.3182693952159207E-3</v>
      </c>
      <c r="L17" s="65" t="s">
        <v>71</v>
      </c>
      <c r="M17" s="33">
        <v>2.9181013366354241E-5</v>
      </c>
      <c r="N17" s="33">
        <v>3.4044515594079949E-2</v>
      </c>
      <c r="O17" s="33">
        <v>2.8246916404063396</v>
      </c>
      <c r="P17" s="34">
        <v>32.423348184838048</v>
      </c>
    </row>
    <row r="18" spans="1:16">
      <c r="A18" s="32">
        <v>41043</v>
      </c>
      <c r="B18" s="32">
        <v>41057</v>
      </c>
      <c r="C18" s="33">
        <v>6.363214305165163E-2</v>
      </c>
      <c r="D18" s="33">
        <v>5.8117357320508503E-2</v>
      </c>
      <c r="E18" s="33">
        <v>6.21473930471131E-2</v>
      </c>
      <c r="F18" s="33">
        <v>1.0350828603068667E-2</v>
      </c>
      <c r="G18" s="33">
        <v>2.5664964364166164E-2</v>
      </c>
      <c r="H18" s="33">
        <v>3.9897353693385582E-2</v>
      </c>
      <c r="I18" s="33">
        <v>5.9305157324139338E-2</v>
      </c>
      <c r="J18" s="33">
        <v>5.4214585880007202E-2</v>
      </c>
      <c r="K18" s="33">
        <v>3.0904010808752145E-3</v>
      </c>
      <c r="L18" s="65" t="s">
        <v>71</v>
      </c>
      <c r="M18" s="33">
        <v>4.6663571571211202E-5</v>
      </c>
      <c r="N18" s="33">
        <v>2.9695000090770769E-2</v>
      </c>
      <c r="O18" s="33">
        <v>3.919246175005096</v>
      </c>
      <c r="P18" s="34">
        <v>42.421428701101092</v>
      </c>
    </row>
    <row r="19" spans="1:16">
      <c r="A19" s="32">
        <v>41057</v>
      </c>
      <c r="B19" s="32">
        <v>41071</v>
      </c>
      <c r="C19" s="33">
        <v>3.9528338761903717E-2</v>
      </c>
      <c r="D19" s="33">
        <v>3.6459368361134795E-2</v>
      </c>
      <c r="E19" s="33">
        <v>3.7564197705411605E-2</v>
      </c>
      <c r="F19" s="33">
        <v>7.5251154226853977E-3</v>
      </c>
      <c r="G19" s="33">
        <v>1.4252298541170874E-2</v>
      </c>
      <c r="H19" s="33">
        <v>2.3459209743477639E-2</v>
      </c>
      <c r="I19" s="33">
        <v>3.6164747202660982E-2</v>
      </c>
      <c r="J19" s="33">
        <v>3.2702948590593632E-2</v>
      </c>
      <c r="K19" s="33">
        <v>1.8462925931025836E-3</v>
      </c>
      <c r="L19" s="65" t="s">
        <v>71</v>
      </c>
      <c r="M19" s="33">
        <v>3.314488032830436E-5</v>
      </c>
      <c r="N19" s="33">
        <v>1.9641410564921101E-2</v>
      </c>
      <c r="O19" s="33">
        <v>2.182050069568779</v>
      </c>
      <c r="P19" s="34">
        <v>24.551763206151378</v>
      </c>
    </row>
    <row r="20" spans="1:16">
      <c r="A20" s="32">
        <v>41071</v>
      </c>
      <c r="B20" s="32">
        <v>41085</v>
      </c>
      <c r="C20" s="33">
        <v>0.17350720863462943</v>
      </c>
      <c r="D20" s="33">
        <v>0.15865213940221254</v>
      </c>
      <c r="E20" s="33">
        <v>0.16174199380255525</v>
      </c>
      <c r="F20" s="33">
        <v>3.6721731142534582E-2</v>
      </c>
      <c r="G20" s="33">
        <v>6.5005782961056371E-2</v>
      </c>
      <c r="H20" s="33">
        <v>0.10511446988858199</v>
      </c>
      <c r="I20" s="33">
        <v>0.15853329884835321</v>
      </c>
      <c r="J20" s="33">
        <v>0.14427243238523296</v>
      </c>
      <c r="K20" s="33">
        <v>8.9308676225290425E-3</v>
      </c>
      <c r="L20" s="65" t="s">
        <v>71</v>
      </c>
      <c r="M20" s="33">
        <v>1.5449272001713581E-4</v>
      </c>
      <c r="N20" s="33">
        <v>0.32681152311317191</v>
      </c>
      <c r="O20" s="33">
        <v>9.664450505958623</v>
      </c>
      <c r="P20" s="35">
        <v>118.84055385933523</v>
      </c>
    </row>
    <row r="21" spans="1:16">
      <c r="A21" s="32">
        <v>41085</v>
      </c>
      <c r="B21" s="32">
        <v>41099</v>
      </c>
      <c r="C21" s="33">
        <v>0.13068319708620962</v>
      </c>
      <c r="D21" s="33">
        <v>0.11880290644200873</v>
      </c>
      <c r="E21" s="33">
        <v>0.11093221389022566</v>
      </c>
      <c r="F21" s="33">
        <v>2.4948610352821834E-2</v>
      </c>
      <c r="G21" s="33">
        <v>5.2669288522623876E-2</v>
      </c>
      <c r="H21" s="33">
        <v>7.9795952160215872E-2</v>
      </c>
      <c r="I21" s="33">
        <v>0.11494181198264346</v>
      </c>
      <c r="J21" s="33">
        <v>0.10553658188931776</v>
      </c>
      <c r="K21" s="33">
        <v>6.9945211167732647E-3</v>
      </c>
      <c r="L21" s="65" t="s">
        <v>71</v>
      </c>
      <c r="M21" s="33">
        <v>1.1880290644200874E-4</v>
      </c>
      <c r="N21" s="33">
        <v>0.30195738720677218</v>
      </c>
      <c r="O21" s="33">
        <v>8.0685465350195162</v>
      </c>
      <c r="P21" s="34">
        <v>99.002422035007285</v>
      </c>
    </row>
    <row r="22" spans="1:16">
      <c r="A22" s="32">
        <v>41099</v>
      </c>
      <c r="B22" s="32">
        <v>41120</v>
      </c>
      <c r="C22" s="33">
        <v>0.23716986284902353</v>
      </c>
      <c r="D22" s="33">
        <v>0.21711505826987815</v>
      </c>
      <c r="E22" s="33">
        <v>0.2012456042115979</v>
      </c>
      <c r="F22" s="33">
        <v>4.3510206456493651E-2</v>
      </c>
      <c r="G22" s="33">
        <v>9.565269836227161E-2</v>
      </c>
      <c r="H22" s="33">
        <v>0.14422020336481062</v>
      </c>
      <c r="I22" s="33">
        <v>0.20604131835008918</v>
      </c>
      <c r="J22" s="33">
        <v>0.18912552666159263</v>
      </c>
      <c r="K22" s="33">
        <v>1.2416539878566522E-2</v>
      </c>
      <c r="L22" s="65" t="s">
        <v>71</v>
      </c>
      <c r="M22" s="33">
        <v>2.0054804579145368E-4</v>
      </c>
      <c r="N22" s="33">
        <v>0.19182856553965139</v>
      </c>
      <c r="O22" s="33">
        <v>14.835629885785682</v>
      </c>
      <c r="P22" s="35">
        <v>174.3896050360467</v>
      </c>
    </row>
    <row r="23" spans="1:16">
      <c r="A23" s="32">
        <v>41120</v>
      </c>
      <c r="B23" s="32">
        <v>41134</v>
      </c>
      <c r="C23" s="33">
        <v>6.252750465063546E-2</v>
      </c>
      <c r="D23" s="33">
        <v>5.7635897143953105E-2</v>
      </c>
      <c r="E23" s="33">
        <v>5.5424039836583686E-2</v>
      </c>
      <c r="F23" s="33">
        <v>1.1782393733487093E-2</v>
      </c>
      <c r="G23" s="33">
        <v>2.4458037533411834E-2</v>
      </c>
      <c r="H23" s="33">
        <v>3.834594928064481E-2</v>
      </c>
      <c r="I23" s="33">
        <v>5.5955736304701346E-2</v>
      </c>
      <c r="J23" s="33">
        <v>5.078764663459779E-2</v>
      </c>
      <c r="K23" s="33">
        <v>3.3645752502484802E-3</v>
      </c>
      <c r="L23" s="65" t="s">
        <v>71</v>
      </c>
      <c r="M23" s="33">
        <v>4.4662503321882484E-5</v>
      </c>
      <c r="N23" s="33">
        <v>4.253571744941189E-2</v>
      </c>
      <c r="O23" s="33">
        <v>3.7865001634614299</v>
      </c>
      <c r="P23" s="34">
        <v>42.535717449411884</v>
      </c>
    </row>
    <row r="24" spans="1:16">
      <c r="A24" s="32">
        <v>41134</v>
      </c>
      <c r="B24" s="32">
        <v>41148</v>
      </c>
      <c r="C24" s="33">
        <v>0.14234441496356223</v>
      </c>
      <c r="D24" s="33">
        <v>0.13204317440698862</v>
      </c>
      <c r="E24" s="33">
        <v>0.12661161120443165</v>
      </c>
      <c r="F24" s="33">
        <v>2.8141116247730556E-2</v>
      </c>
      <c r="G24" s="33">
        <v>5.3191860328489035E-2</v>
      </c>
      <c r="H24" s="33">
        <v>8.6717715958064864E-2</v>
      </c>
      <c r="I24" s="33">
        <v>0.12881233077788148</v>
      </c>
      <c r="J24" s="33">
        <v>0.11659131357212825</v>
      </c>
      <c r="K24" s="33">
        <v>7.5948237194374303E-3</v>
      </c>
      <c r="L24" s="65" t="s">
        <v>71</v>
      </c>
      <c r="M24" s="33">
        <v>8.8965259352226394E-5</v>
      </c>
      <c r="N24" s="33">
        <v>9.8330023494566002E-2</v>
      </c>
      <c r="O24" s="33">
        <v>8.3700630141217793</v>
      </c>
      <c r="P24" s="34">
        <v>93.647641423396195</v>
      </c>
    </row>
    <row r="25" spans="1:16">
      <c r="A25" s="32">
        <v>41148</v>
      </c>
      <c r="B25" s="32">
        <v>41162</v>
      </c>
      <c r="C25" s="33">
        <v>5.2339199338080018E-2</v>
      </c>
      <c r="D25" s="33">
        <v>4.7751022772728843E-2</v>
      </c>
      <c r="E25" s="33">
        <v>4.487916410774978E-2</v>
      </c>
      <c r="F25" s="33">
        <v>1.1827299590683018E-2</v>
      </c>
      <c r="G25" s="33">
        <v>1.8539631973326396E-2</v>
      </c>
      <c r="H25" s="33">
        <v>3.0400918057086092E-2</v>
      </c>
      <c r="I25" s="33">
        <v>4.6935346938888657E-2</v>
      </c>
      <c r="J25" s="33">
        <v>4.233017712699913E-2</v>
      </c>
      <c r="K25" s="33">
        <v>2.703625524249523E-3</v>
      </c>
      <c r="L25" s="65" t="s">
        <v>71</v>
      </c>
      <c r="M25" s="33">
        <v>3.0587843769007806E-5</v>
      </c>
      <c r="N25" s="33">
        <v>5.4378388922680543E-2</v>
      </c>
      <c r="O25" s="33">
        <v>2.9583573549162563</v>
      </c>
      <c r="P25" s="34">
        <v>33.986493076675337</v>
      </c>
    </row>
    <row r="26" spans="1:16">
      <c r="A26" s="32">
        <v>41162</v>
      </c>
      <c r="B26" s="32">
        <v>41176</v>
      </c>
      <c r="C26" s="33">
        <v>0.12545528380656831</v>
      </c>
      <c r="D26" s="33">
        <v>0.10987862105206153</v>
      </c>
      <c r="E26" s="33">
        <v>0.10457413589782408</v>
      </c>
      <c r="F26" s="33">
        <v>3.0395541915551123E-2</v>
      </c>
      <c r="G26" s="33">
        <v>4.5382817430698219E-2</v>
      </c>
      <c r="H26" s="33">
        <v>7.1484252316628527E-2</v>
      </c>
      <c r="I26" s="33">
        <v>0.11093109826520388</v>
      </c>
      <c r="J26" s="33">
        <v>0.10049052431083176</v>
      </c>
      <c r="K26" s="33">
        <v>6.281184008033556E-3</v>
      </c>
      <c r="L26" s="65" t="s">
        <v>71</v>
      </c>
      <c r="M26" s="33">
        <v>8.8408085903957543E-5</v>
      </c>
      <c r="N26" s="33">
        <v>0.21470535148103978</v>
      </c>
      <c r="O26" s="33">
        <v>7.1174780574791123</v>
      </c>
      <c r="P26" s="34">
        <v>84.198177051388143</v>
      </c>
    </row>
    <row r="27" spans="1:16">
      <c r="A27" s="32">
        <v>41176</v>
      </c>
      <c r="B27" s="32">
        <v>41191</v>
      </c>
      <c r="C27" s="33">
        <v>6.9798059398285511E-2</v>
      </c>
      <c r="D27" s="33">
        <v>6.05885932276784E-2</v>
      </c>
      <c r="E27" s="33">
        <v>5.8455874746064118E-2</v>
      </c>
      <c r="F27" s="33">
        <v>1.405655362882139E-2</v>
      </c>
      <c r="G27" s="33">
        <v>2.6755922769342785E-2</v>
      </c>
      <c r="H27" s="33">
        <v>4.0764005523582024E-2</v>
      </c>
      <c r="I27" s="33">
        <v>6.0443180603931973E-2</v>
      </c>
      <c r="J27" s="33">
        <v>5.5353738772806978E-2</v>
      </c>
      <c r="K27" s="33">
        <v>3.3032901027730257E-3</v>
      </c>
      <c r="L27" s="65" t="s">
        <v>71</v>
      </c>
      <c r="M27" s="33">
        <v>5.089441831124986E-5</v>
      </c>
      <c r="N27" s="33">
        <v>0.13814199255910675</v>
      </c>
      <c r="O27" s="33">
        <v>4.0886624230594384</v>
      </c>
      <c r="P27" s="34">
        <v>48.47087458214272</v>
      </c>
    </row>
    <row r="28" spans="1:16">
      <c r="A28" s="32">
        <v>41191</v>
      </c>
      <c r="B28" s="32">
        <v>41204</v>
      </c>
      <c r="C28" s="33">
        <v>3.3720477254241307E-2</v>
      </c>
      <c r="D28" s="33">
        <v>3.0050221226568783E-2</v>
      </c>
      <c r="E28" s="33">
        <v>3.1564201837983703E-2</v>
      </c>
      <c r="F28" s="33">
        <v>6.7555650009347374E-3</v>
      </c>
      <c r="G28" s="33">
        <v>1.3040878448323936E-2</v>
      </c>
      <c r="H28" s="33">
        <v>2.059931195531204E-2</v>
      </c>
      <c r="I28" s="33">
        <v>3.0658107381152048E-2</v>
      </c>
      <c r="J28" s="33">
        <v>2.7928354460570608E-2</v>
      </c>
      <c r="K28" s="33">
        <v>1.5747692268732424E-3</v>
      </c>
      <c r="L28" s="65">
        <v>4.6681068851959909E-4</v>
      </c>
      <c r="M28" s="33">
        <v>2.2939100172953274E-5</v>
      </c>
      <c r="N28" s="33">
        <v>4.7025155354554204E-2</v>
      </c>
      <c r="O28" s="33">
        <v>1.9514492464489399</v>
      </c>
      <c r="P28" s="34">
        <v>22.939100172953271</v>
      </c>
    </row>
    <row r="29" spans="1:16">
      <c r="A29" s="36">
        <v>41204</v>
      </c>
      <c r="B29" s="36">
        <v>41218</v>
      </c>
      <c r="C29" s="37">
        <v>3.0445159499350272E-2</v>
      </c>
      <c r="D29" s="37">
        <v>2.7168076358795208E-2</v>
      </c>
      <c r="E29" s="37">
        <v>3.2147128485251447E-2</v>
      </c>
      <c r="F29" s="37">
        <v>6.6598786404828718E-3</v>
      </c>
      <c r="G29" s="37">
        <v>1.2199206271614658E-2</v>
      </c>
      <c r="H29" s="37">
        <v>1.9567357719894915E-2</v>
      </c>
      <c r="I29" s="37">
        <v>2.9536033208744671E-2</v>
      </c>
      <c r="J29" s="37">
        <v>2.6914366696300627E-2</v>
      </c>
      <c r="K29" s="37">
        <v>1.4228883571571344E-3</v>
      </c>
      <c r="L29" s="66">
        <v>4.3024930264706811E-4</v>
      </c>
      <c r="M29" s="37">
        <v>2.2199595468276242E-5</v>
      </c>
      <c r="N29" s="37">
        <v>2.3256719062003679E-2</v>
      </c>
      <c r="O29" s="37">
        <v>1.7682522492924366</v>
      </c>
      <c r="P29" s="31">
        <v>21.1424718745488</v>
      </c>
    </row>
    <row r="30" spans="1:16">
      <c r="A30" s="32">
        <v>41218</v>
      </c>
      <c r="B30" s="32">
        <v>41232</v>
      </c>
      <c r="C30" s="33">
        <v>3.1741601964032716E-2</v>
      </c>
      <c r="D30" s="33">
        <v>2.7687017771546786E-2</v>
      </c>
      <c r="E30" s="33">
        <v>3.5008438370549955E-2</v>
      </c>
      <c r="F30" s="33">
        <v>8.8389935396193282E-3</v>
      </c>
      <c r="G30" s="33">
        <v>1.3299036151353853E-2</v>
      </c>
      <c r="H30" s="33">
        <v>2.1315528326211749E-2</v>
      </c>
      <c r="I30" s="33">
        <v>3.2842131959136038E-2</v>
      </c>
      <c r="J30" s="33">
        <v>2.9714309867789748E-2</v>
      </c>
      <c r="K30" s="33">
        <v>1.4689179303063315E-3</v>
      </c>
      <c r="L30" s="65" t="s">
        <v>71</v>
      </c>
      <c r="M30" s="33">
        <v>2.4327505154915588E-5</v>
      </c>
      <c r="N30" s="33">
        <v>1.9693694649217379E-2</v>
      </c>
      <c r="O30" s="33">
        <v>1.8587386871639764</v>
      </c>
      <c r="P30" s="38">
        <v>23.169052528491033</v>
      </c>
    </row>
    <row r="31" spans="1:16">
      <c r="A31" s="32">
        <v>41232</v>
      </c>
      <c r="B31" s="32">
        <v>41246</v>
      </c>
      <c r="C31" s="33">
        <v>3.0317441270737003E-2</v>
      </c>
      <c r="D31" s="33">
        <v>2.6987116282663617E-2</v>
      </c>
      <c r="E31" s="33">
        <v>3.4669831513770837E-2</v>
      </c>
      <c r="F31" s="33">
        <v>8.6818127275292319E-3</v>
      </c>
      <c r="G31" s="33">
        <v>1.3034202970563067E-2</v>
      </c>
      <c r="H31" s="33">
        <v>2.124517664805434E-2</v>
      </c>
      <c r="I31" s="33">
        <v>3.2338604022119473E-2</v>
      </c>
      <c r="J31" s="33">
        <v>2.9169053343815147E-2</v>
      </c>
      <c r="K31" s="33">
        <v>1.3677300209639308E-3</v>
      </c>
      <c r="L31" s="65" t="s">
        <v>71</v>
      </c>
      <c r="M31" s="33">
        <v>2.6412922319202692E-5</v>
      </c>
      <c r="N31" s="33">
        <v>1.2632267196140419E-2</v>
      </c>
      <c r="O31" s="33">
        <v>1.7931243645201269</v>
      </c>
      <c r="P31" s="38">
        <v>22.967758538437124</v>
      </c>
    </row>
    <row r="32" spans="1:16">
      <c r="A32" s="32">
        <v>41246</v>
      </c>
      <c r="B32" s="32">
        <v>41260</v>
      </c>
      <c r="C32" s="33">
        <v>4.3862856045828978E-2</v>
      </c>
      <c r="D32" s="33">
        <v>3.8745522840482258E-2</v>
      </c>
      <c r="E32" s="33">
        <v>5.1849551084173662E-2</v>
      </c>
      <c r="F32" s="33">
        <v>1.4036113934665275E-2</v>
      </c>
      <c r="G32" s="33">
        <v>2.1163828042112479E-2</v>
      </c>
      <c r="H32" s="33">
        <v>3.278748489425716E-2</v>
      </c>
      <c r="I32" s="33">
        <v>4.8541560690717404E-2</v>
      </c>
      <c r="J32" s="33">
        <v>4.4118722706096312E-2</v>
      </c>
      <c r="K32" s="33">
        <v>2.1291761372246145E-3</v>
      </c>
      <c r="L32" s="65" t="s">
        <v>71</v>
      </c>
      <c r="M32" s="33">
        <v>4.5690475047738517E-5</v>
      </c>
      <c r="N32" s="33">
        <v>2.1931428022914486E-2</v>
      </c>
      <c r="O32" s="33">
        <v>2.7503655757192638</v>
      </c>
      <c r="P32" s="38">
        <v>36.552380038190812</v>
      </c>
    </row>
    <row r="33" spans="1:16">
      <c r="A33" s="32">
        <v>41260</v>
      </c>
      <c r="B33" s="32">
        <v>41270</v>
      </c>
      <c r="C33" s="33">
        <v>3.5118902212369511E-2</v>
      </c>
      <c r="D33" s="33">
        <v>3.0806054572253962E-2</v>
      </c>
      <c r="E33" s="33">
        <v>4.1172291935817423E-2</v>
      </c>
      <c r="F33" s="33">
        <v>1.199895825589292E-2</v>
      </c>
      <c r="G33" s="33">
        <v>1.800613889748244E-2</v>
      </c>
      <c r="H33" s="33">
        <v>2.70015068325806E-2</v>
      </c>
      <c r="I33" s="33">
        <v>3.9508764988915701E-2</v>
      </c>
      <c r="J33" s="33">
        <v>3.610469595868164E-2</v>
      </c>
      <c r="K33" s="33">
        <v>1.7282196615034475E-3</v>
      </c>
      <c r="L33" s="65" t="s">
        <v>71</v>
      </c>
      <c r="M33" s="33">
        <v>3.5426962758092056E-5</v>
      </c>
      <c r="N33" s="33">
        <v>2.1564238200577773E-2</v>
      </c>
      <c r="O33" s="33">
        <v>2.2634404301427455</v>
      </c>
      <c r="P33" s="38">
        <v>30.806054572253959</v>
      </c>
    </row>
    <row r="34" spans="1:16">
      <c r="A34" s="32">
        <v>41270</v>
      </c>
      <c r="B34" s="32">
        <v>41289</v>
      </c>
      <c r="C34" s="33">
        <v>5.7445759820433699E-2</v>
      </c>
      <c r="D34" s="33">
        <v>5.3616042499071453E-2</v>
      </c>
      <c r="E34" s="33">
        <v>6.8958847517778962E-2</v>
      </c>
      <c r="F34" s="33">
        <v>1.4600797287693566E-2</v>
      </c>
      <c r="G34" s="33">
        <v>2.7717579113359262E-2</v>
      </c>
      <c r="H34" s="33">
        <v>4.4305042261509484E-2</v>
      </c>
      <c r="I34" s="33">
        <v>6.4363186732144251E-2</v>
      </c>
      <c r="J34" s="33">
        <v>5.9097325415271171E-2</v>
      </c>
      <c r="K34" s="33">
        <v>2.6496856717175047E-3</v>
      </c>
      <c r="L34" s="65" t="s">
        <v>71</v>
      </c>
      <c r="M34" s="33">
        <v>5.0265039842879485E-5</v>
      </c>
      <c r="N34" s="33">
        <v>4.0690746539473875E-2</v>
      </c>
      <c r="O34" s="33">
        <v>3.5508805669155947</v>
      </c>
      <c r="P34" s="38">
        <v>47.871466517028082</v>
      </c>
    </row>
    <row r="35" spans="1:16">
      <c r="A35" s="32">
        <v>41289</v>
      </c>
      <c r="B35" s="32">
        <v>41302</v>
      </c>
      <c r="C35" s="33">
        <v>3.0380068361701013E-2</v>
      </c>
      <c r="D35" s="33">
        <v>2.7618243965182736E-2</v>
      </c>
      <c r="E35" s="33">
        <v>3.6430974539527407E-2</v>
      </c>
      <c r="F35" s="33">
        <v>7.2937271562596231E-3</v>
      </c>
      <c r="G35" s="33">
        <v>1.4675330543317554E-2</v>
      </c>
      <c r="H35" s="33">
        <v>2.3174217436239698E-2</v>
      </c>
      <c r="I35" s="33">
        <v>3.3681703890266042E-2</v>
      </c>
      <c r="J35" s="33">
        <v>3.0869664504720163E-2</v>
      </c>
      <c r="K35" s="33">
        <v>1.380912198259137E-3</v>
      </c>
      <c r="L35" s="65" t="s">
        <v>71</v>
      </c>
      <c r="M35" s="33">
        <v>2.6362869239492619E-5</v>
      </c>
      <c r="N35" s="33">
        <v>2.6362869239492617E-2</v>
      </c>
      <c r="O35" s="33">
        <v>1.8315368998922319</v>
      </c>
      <c r="P35" s="38">
        <v>25.107494513802489</v>
      </c>
    </row>
    <row r="36" spans="1:16">
      <c r="A36" s="32">
        <v>41302</v>
      </c>
      <c r="B36" s="32">
        <v>41317</v>
      </c>
      <c r="C36" s="33">
        <v>6.1986264808066099E-2</v>
      </c>
      <c r="D36" s="33">
        <v>5.2840750328187497E-2</v>
      </c>
      <c r="E36" s="33">
        <v>7.0496674115730906E-2</v>
      </c>
      <c r="F36" s="33">
        <v>1.4556610547140112E-2</v>
      </c>
      <c r="G36" s="33">
        <v>2.9570496818274158E-2</v>
      </c>
      <c r="H36" s="33">
        <v>4.4914637778959376E-2</v>
      </c>
      <c r="I36" s="33">
        <v>6.4704514945141137E-2</v>
      </c>
      <c r="J36" s="33">
        <v>5.9369631498545274E-2</v>
      </c>
      <c r="K36" s="33">
        <v>2.6572800405425061E-3</v>
      </c>
      <c r="L36" s="65" t="s">
        <v>71</v>
      </c>
      <c r="M36" s="33">
        <v>5.3348834465958536E-5</v>
      </c>
      <c r="N36" s="33">
        <v>6.6050937910234364E-2</v>
      </c>
      <c r="O36" s="33">
        <v>3.7509104697360978</v>
      </c>
      <c r="P36" s="38">
        <v>50.808413777103361</v>
      </c>
    </row>
    <row r="37" spans="1:16">
      <c r="A37" s="32">
        <v>41317</v>
      </c>
      <c r="B37" s="32">
        <v>41330</v>
      </c>
      <c r="C37" s="33">
        <v>3.6052351373761816E-2</v>
      </c>
      <c r="D37" s="33">
        <v>3.1915196298084231E-2</v>
      </c>
      <c r="E37" s="33">
        <v>4.0795304156949333E-2</v>
      </c>
      <c r="F37" s="33">
        <v>8.2890857051968764E-3</v>
      </c>
      <c r="G37" s="33">
        <v>1.711009134869516E-2</v>
      </c>
      <c r="H37" s="33">
        <v>2.6418690268969727E-2</v>
      </c>
      <c r="I37" s="33">
        <v>3.7677662296349446E-2</v>
      </c>
      <c r="J37" s="33">
        <v>3.4811204851058535E-2</v>
      </c>
      <c r="K37" s="33">
        <v>1.5440453764582415E-3</v>
      </c>
      <c r="L37" s="65" t="s">
        <v>71</v>
      </c>
      <c r="M37" s="33">
        <v>3.1028663067581895E-5</v>
      </c>
      <c r="N37" s="33">
        <v>3.1028663067581889E-2</v>
      </c>
      <c r="O37" s="33">
        <v>2.2126901634561769</v>
      </c>
      <c r="P37" s="38">
        <v>29.551107683411324</v>
      </c>
    </row>
    <row r="38" spans="1:16">
      <c r="A38" s="32">
        <v>41330</v>
      </c>
      <c r="B38" s="32">
        <v>41344</v>
      </c>
      <c r="C38" s="33">
        <v>4.2295109566479569E-2</v>
      </c>
      <c r="D38" s="33">
        <v>3.8911500801161202E-2</v>
      </c>
      <c r="E38" s="33">
        <v>4.7742719678642145E-2</v>
      </c>
      <c r="F38" s="33">
        <v>8.7973827898277495E-3</v>
      </c>
      <c r="G38" s="33">
        <v>1.9489586488233786E-2</v>
      </c>
      <c r="H38" s="33">
        <v>3.0367888668732329E-2</v>
      </c>
      <c r="I38" s="33">
        <v>4.3885405686179192E-2</v>
      </c>
      <c r="J38" s="33">
        <v>4.0806321709739482E-2</v>
      </c>
      <c r="K38" s="33">
        <v>1.7882372324707562E-3</v>
      </c>
      <c r="L38" s="65" t="s">
        <v>71</v>
      </c>
      <c r="M38" s="33">
        <v>3.3836087653183654E-5</v>
      </c>
      <c r="N38" s="33">
        <v>4.2295109566479562E-2</v>
      </c>
      <c r="O38" s="33">
        <v>2.589951496694205</v>
      </c>
      <c r="P38" s="38">
        <v>33.836087653183654</v>
      </c>
    </row>
    <row r="39" spans="1:16">
      <c r="A39" s="32">
        <v>41344</v>
      </c>
      <c r="B39" s="32">
        <v>41358</v>
      </c>
      <c r="C39" s="33">
        <v>3.6892481852122738E-2</v>
      </c>
      <c r="D39" s="33">
        <v>3.4032599538004693E-2</v>
      </c>
      <c r="E39" s="33">
        <v>4.0467334744770288E-2</v>
      </c>
      <c r="F39" s="33">
        <v>6.4061363836244133E-3</v>
      </c>
      <c r="G39" s="33">
        <v>1.6487221540890509E-2</v>
      </c>
      <c r="H39" s="33">
        <v>2.5610246122927071E-2</v>
      </c>
      <c r="I39" s="33">
        <v>3.7435859491805168E-2</v>
      </c>
      <c r="J39" s="33">
        <v>3.4990660113234234E-2</v>
      </c>
      <c r="K39" s="33">
        <v>1.6086838016913985E-3</v>
      </c>
      <c r="L39" s="65" t="s">
        <v>71</v>
      </c>
      <c r="M39" s="33">
        <v>2.7168881984121396E-5</v>
      </c>
      <c r="N39" s="33">
        <v>5.2907822811183773E-2</v>
      </c>
      <c r="O39" s="33">
        <v>2.2618285879754976</v>
      </c>
      <c r="P39" s="34">
        <v>28.598823141180418</v>
      </c>
    </row>
    <row r="40" spans="1:16">
      <c r="A40" s="32">
        <v>41358</v>
      </c>
      <c r="B40" s="39">
        <v>41373</v>
      </c>
      <c r="C40" s="33">
        <v>3.4298717862935896E-2</v>
      </c>
      <c r="D40" s="33">
        <v>3.2622464734296169E-2</v>
      </c>
      <c r="E40" s="33">
        <v>3.814120580397156E-2</v>
      </c>
      <c r="F40" s="33">
        <v>5.4413755406612588E-3</v>
      </c>
      <c r="G40" s="33">
        <v>1.4944441354564925E-2</v>
      </c>
      <c r="H40" s="33">
        <v>2.3686746133162871E-2</v>
      </c>
      <c r="I40" s="33">
        <v>3.5343152504626801E-2</v>
      </c>
      <c r="J40" s="33">
        <v>3.2983503869695494E-2</v>
      </c>
      <c r="K40" s="33">
        <v>1.5550471331842361E-3</v>
      </c>
      <c r="L40" s="65" t="s">
        <v>71</v>
      </c>
      <c r="M40" s="33">
        <v>2.4499084187811352E-5</v>
      </c>
      <c r="N40" s="33">
        <v>9.0259783849831313E-2</v>
      </c>
      <c r="O40" s="33">
        <v>2.0446649534627386</v>
      </c>
      <c r="P40" s="34">
        <v>25.788509671380371</v>
      </c>
    </row>
    <row r="41" spans="1:16">
      <c r="A41" s="39">
        <v>41373</v>
      </c>
      <c r="B41" s="39">
        <v>41386</v>
      </c>
      <c r="C41" s="33">
        <v>2.6127037203188749E-2</v>
      </c>
      <c r="D41" s="33">
        <v>2.5464394955281789E-2</v>
      </c>
      <c r="E41" s="33">
        <v>3.0131289644112241E-2</v>
      </c>
      <c r="F41" s="33">
        <v>4.3071746113952473E-3</v>
      </c>
      <c r="G41" s="33">
        <v>1.1179721353973158E-2</v>
      </c>
      <c r="H41" s="33">
        <v>1.8127998639169009E-2</v>
      </c>
      <c r="I41" s="33">
        <v>2.7499653288138887E-2</v>
      </c>
      <c r="J41" s="33">
        <v>2.5511726544418002E-2</v>
      </c>
      <c r="K41" s="33">
        <v>1.1653037245335271E-3</v>
      </c>
      <c r="L41" s="65" t="s">
        <v>71</v>
      </c>
      <c r="M41" s="33">
        <v>1.7039372089036144E-5</v>
      </c>
      <c r="N41" s="33">
        <v>7.3837279052489949E-2</v>
      </c>
      <c r="O41" s="33">
        <v>1.5160643520928061</v>
      </c>
      <c r="P41" s="38">
        <v>18.932635654484603</v>
      </c>
    </row>
    <row r="42" spans="1:16">
      <c r="A42" s="39">
        <v>41386</v>
      </c>
      <c r="B42" s="39">
        <v>41401</v>
      </c>
      <c r="C42" s="33">
        <v>8.814328639785228E-2</v>
      </c>
      <c r="D42" s="33">
        <v>8.7509162035277796E-2</v>
      </c>
      <c r="E42" s="33">
        <v>9.7845389145241782E-2</v>
      </c>
      <c r="F42" s="33">
        <v>1.1826419362013991E-2</v>
      </c>
      <c r="G42" s="33">
        <v>3.7127981428735621E-2</v>
      </c>
      <c r="H42" s="33">
        <v>6.1066176115922126E-2</v>
      </c>
      <c r="I42" s="33">
        <v>9.0109071921833192E-2</v>
      </c>
      <c r="J42" s="33">
        <v>8.3514178551058596E-2</v>
      </c>
      <c r="K42" s="33">
        <v>3.9157179388973947E-3</v>
      </c>
      <c r="L42" s="65" t="s">
        <v>71</v>
      </c>
      <c r="M42" s="33">
        <v>5.3900570818830526E-5</v>
      </c>
      <c r="N42" s="33">
        <v>0.25364974502979076</v>
      </c>
      <c r="O42" s="40">
        <v>5.1405528809185776</v>
      </c>
      <c r="P42" s="38">
        <v>63.412436257447688</v>
      </c>
    </row>
    <row r="43" spans="1:16">
      <c r="A43" s="39">
        <v>41401</v>
      </c>
      <c r="B43" s="39">
        <v>41414</v>
      </c>
      <c r="C43" s="33">
        <v>3.5494937296755825E-2</v>
      </c>
      <c r="D43" s="33">
        <v>3.4245115560954553E-2</v>
      </c>
      <c r="E43" s="33">
        <v>3.6257328555594596E-2</v>
      </c>
      <c r="F43" s="33">
        <v>5.1117708994271585E-3</v>
      </c>
      <c r="G43" s="33">
        <v>1.3985505223616114E-2</v>
      </c>
      <c r="H43" s="33">
        <v>2.3421659328915642E-2</v>
      </c>
      <c r="I43" s="33">
        <v>3.5194980080163522E-2</v>
      </c>
      <c r="J43" s="33">
        <v>3.2482866913474781E-2</v>
      </c>
      <c r="K43" s="33">
        <v>1.659763265144075E-3</v>
      </c>
      <c r="L43" s="65" t="s">
        <v>71</v>
      </c>
      <c r="M43" s="33">
        <v>2.3746612980223966E-5</v>
      </c>
      <c r="N43" s="33">
        <v>0.12248253010852361</v>
      </c>
      <c r="O43" s="33">
        <v>2.0016338080960412</v>
      </c>
      <c r="P43" s="38">
        <v>24.996434716025227</v>
      </c>
    </row>
    <row r="44" spans="1:16">
      <c r="A44" s="39">
        <v>41414</v>
      </c>
      <c r="B44" s="39">
        <v>41428</v>
      </c>
      <c r="C44" s="33">
        <v>5.4185889544335716E-2</v>
      </c>
      <c r="D44" s="33">
        <v>5.0868386102845782E-2</v>
      </c>
      <c r="E44" s="33">
        <v>5.2305970927491403E-2</v>
      </c>
      <c r="F44" s="33">
        <v>9.0125510160476777E-3</v>
      </c>
      <c r="G44" s="33">
        <v>2.0697535359962247E-2</v>
      </c>
      <c r="H44" s="33">
        <v>3.4188716022021344E-2</v>
      </c>
      <c r="I44" s="33">
        <v>5.1863637135292753E-2</v>
      </c>
      <c r="J44" s="33">
        <v>4.7643035534730552E-2</v>
      </c>
      <c r="K44" s="33">
        <v>2.5655359947522223E-3</v>
      </c>
      <c r="L44" s="65" t="s">
        <v>71</v>
      </c>
      <c r="M44" s="33">
        <v>4.6076436687360308E-5</v>
      </c>
      <c r="N44" s="33">
        <v>0.14191542499706974</v>
      </c>
      <c r="O44" s="40">
        <v>2.9517218588261995</v>
      </c>
      <c r="P44" s="38">
        <v>36.861149349888244</v>
      </c>
    </row>
    <row r="45" spans="1:16">
      <c r="A45" s="39">
        <v>41428</v>
      </c>
      <c r="B45" s="39">
        <v>41442</v>
      </c>
      <c r="C45" s="33">
        <v>3.5281641696701969E-2</v>
      </c>
      <c r="D45" s="33">
        <v>3.2990626002110932E-2</v>
      </c>
      <c r="E45" s="33">
        <v>3.3551924847285731E-2</v>
      </c>
      <c r="F45" s="33">
        <v>4.6507618600198052E-3</v>
      </c>
      <c r="G45" s="33">
        <v>1.3150430086952552E-2</v>
      </c>
      <c r="H45" s="33">
        <v>2.207393621738464E-2</v>
      </c>
      <c r="I45" s="33">
        <v>3.2417872078463174E-2</v>
      </c>
      <c r="J45" s="33">
        <v>2.9806114186629387E-2</v>
      </c>
      <c r="K45" s="33">
        <v>1.6438037608690692E-3</v>
      </c>
      <c r="L45" s="65" t="s">
        <v>71</v>
      </c>
      <c r="M45" s="33">
        <v>2.9783204029683481E-5</v>
      </c>
      <c r="N45" s="33">
        <v>6.5293947295844562E-2</v>
      </c>
      <c r="O45" s="33">
        <v>1.9251675378187283</v>
      </c>
      <c r="P45" s="38">
        <v>22.910156945910369</v>
      </c>
    </row>
    <row r="46" spans="1:16">
      <c r="A46" s="39">
        <v>41442</v>
      </c>
      <c r="B46" s="39">
        <v>41456</v>
      </c>
      <c r="C46" s="33">
        <v>8.1483841319239053E-2</v>
      </c>
      <c r="D46" s="33">
        <v>7.5359238867139383E-2</v>
      </c>
      <c r="E46" s="33">
        <v>7.6956961245948002E-2</v>
      </c>
      <c r="F46" s="33">
        <v>5.8583153889648996E-3</v>
      </c>
      <c r="G46" s="33">
        <v>3.0463240022617476E-2</v>
      </c>
      <c r="H46" s="33">
        <v>5.13401457723833E-2</v>
      </c>
      <c r="I46" s="33">
        <v>7.7143362190142353E-2</v>
      </c>
      <c r="J46" s="33">
        <v>7.0486185611773139E-2</v>
      </c>
      <c r="K46" s="33">
        <v>3.8718138979795288E-3</v>
      </c>
      <c r="L46" s="65" t="s">
        <v>71</v>
      </c>
      <c r="M46" s="33">
        <v>6.1246024520996673E-5</v>
      </c>
      <c r="N46" s="33">
        <v>0.14912075535547017</v>
      </c>
      <c r="O46" s="40">
        <v>4.6016442024101698</v>
      </c>
      <c r="P46" s="38">
        <v>53.257412626953631</v>
      </c>
    </row>
    <row r="47" spans="1:16">
      <c r="A47" s="39">
        <v>41456</v>
      </c>
      <c r="B47" s="39">
        <v>41471</v>
      </c>
      <c r="C47" s="33">
        <v>0.14114716961592028</v>
      </c>
      <c r="D47" s="33">
        <v>0.13127673817424754</v>
      </c>
      <c r="E47" s="33">
        <v>0.12797014364128717</v>
      </c>
      <c r="F47" s="33">
        <v>1.2189982830465842E-2</v>
      </c>
      <c r="G47" s="33">
        <v>5.6014698431492843E-2</v>
      </c>
      <c r="H47" s="33">
        <v>8.9771573962013629E-2</v>
      </c>
      <c r="I47" s="33">
        <v>0.13404045897791592</v>
      </c>
      <c r="J47" s="33">
        <v>0.12249205419115879</v>
      </c>
      <c r="K47" s="33">
        <v>7.0376176179126684E-3</v>
      </c>
      <c r="L47" s="65" t="s">
        <v>71</v>
      </c>
      <c r="M47" s="33">
        <v>1.2338039302090933E-4</v>
      </c>
      <c r="N47" s="33">
        <v>0.36027074762105527</v>
      </c>
      <c r="O47" s="40">
        <v>8.5089145281387619</v>
      </c>
      <c r="P47" s="38">
        <v>98.70431441672747</v>
      </c>
    </row>
    <row r="48" spans="1:16">
      <c r="A48" s="39">
        <v>41471</v>
      </c>
      <c r="B48" s="39">
        <v>41484</v>
      </c>
      <c r="C48" s="33">
        <v>4.0878970175800458E-2</v>
      </c>
      <c r="D48" s="33">
        <v>3.8301017101650882E-2</v>
      </c>
      <c r="E48" s="33">
        <v>4.1541872394867486E-2</v>
      </c>
      <c r="F48" s="33">
        <v>1.4749574374241516E-2</v>
      </c>
      <c r="G48" s="33">
        <v>1.7088146091505777E-2</v>
      </c>
      <c r="H48" s="33">
        <v>2.8394311716704635E-2</v>
      </c>
      <c r="I48" s="33">
        <v>4.4543346331198781E-2</v>
      </c>
      <c r="J48" s="33">
        <v>4.0197654006203787E-2</v>
      </c>
      <c r="K48" s="33">
        <v>3.088019503820602E-3</v>
      </c>
      <c r="L48" s="65" t="s">
        <v>71</v>
      </c>
      <c r="M48" s="33">
        <v>9.0228357595235247E-5</v>
      </c>
      <c r="N48" s="33">
        <v>0.6794747745437103</v>
      </c>
      <c r="O48" s="40">
        <v>2.6922447242894179</v>
      </c>
      <c r="P48" s="38">
        <v>36.827901059279689</v>
      </c>
    </row>
    <row r="49" spans="1:28">
      <c r="A49" s="39">
        <v>41484</v>
      </c>
      <c r="B49" s="39">
        <v>41498</v>
      </c>
      <c r="C49" s="33">
        <v>0.14410151611163763</v>
      </c>
      <c r="D49" s="33">
        <v>0.1329091653456852</v>
      </c>
      <c r="E49" s="33">
        <v>0.14822869545658257</v>
      </c>
      <c r="F49" s="33">
        <v>5.6661275752634223E-2</v>
      </c>
      <c r="G49" s="33">
        <v>6.5685108557683378E-2</v>
      </c>
      <c r="H49" s="33">
        <v>0.10450857527708089</v>
      </c>
      <c r="I49" s="33">
        <v>0.15802200237679098</v>
      </c>
      <c r="J49" s="33">
        <v>0.14396161172706323</v>
      </c>
      <c r="K49" s="33">
        <v>1.1339250369755565E-2</v>
      </c>
      <c r="L49" s="65" t="s">
        <v>71</v>
      </c>
      <c r="M49" s="33">
        <v>3.4276574220729338E-4</v>
      </c>
      <c r="N49" s="33">
        <v>2.5952263338552215</v>
      </c>
      <c r="O49" s="33">
        <v>10.50742280523939</v>
      </c>
      <c r="P49" s="41">
        <v>139.90438457440547</v>
      </c>
    </row>
    <row r="50" spans="1:28">
      <c r="A50" s="39">
        <v>41498</v>
      </c>
      <c r="B50" s="39">
        <v>41512</v>
      </c>
      <c r="C50" s="33">
        <v>4.0959055806322607E-2</v>
      </c>
      <c r="D50" s="33">
        <v>3.847668878775759E-2</v>
      </c>
      <c r="E50" s="33">
        <v>3.8430144406159508E-2</v>
      </c>
      <c r="F50" s="33">
        <v>8.1762963673984897E-3</v>
      </c>
      <c r="G50" s="33">
        <v>1.7950616502998198E-2</v>
      </c>
      <c r="H50" s="33">
        <v>2.8128321279114729E-2</v>
      </c>
      <c r="I50" s="33">
        <v>3.9112795336264876E-2</v>
      </c>
      <c r="J50" s="33">
        <v>3.6351162028111311E-2</v>
      </c>
      <c r="K50" s="33">
        <v>2.2124096052960622E-3</v>
      </c>
      <c r="L50" s="65" t="s">
        <v>71</v>
      </c>
      <c r="M50" s="33">
        <v>4.344142282488761E-5</v>
      </c>
      <c r="N50" s="33">
        <v>0.12256687154164718</v>
      </c>
      <c r="O50" s="40">
        <v>2.8183750355966102</v>
      </c>
      <c r="P50" s="38">
        <v>31.029587732062577</v>
      </c>
    </row>
    <row r="51" spans="1:28">
      <c r="A51" s="39">
        <v>41512</v>
      </c>
      <c r="B51" s="39">
        <v>41526</v>
      </c>
      <c r="C51" s="33">
        <v>9.97774151265262E-2</v>
      </c>
      <c r="D51" s="33">
        <v>8.817539011181387E-2</v>
      </c>
      <c r="E51" s="33">
        <v>9.7379663290152338E-2</v>
      </c>
      <c r="F51" s="33">
        <v>2.235323486167913E-2</v>
      </c>
      <c r="G51" s="33">
        <v>4.4010348222475522E-2</v>
      </c>
      <c r="H51" s="33">
        <v>7.1120413340186706E-2</v>
      </c>
      <c r="I51" s="33">
        <v>9.9584048042947695E-2</v>
      </c>
      <c r="J51" s="33">
        <v>9.2081405200100358E-2</v>
      </c>
      <c r="K51" s="33">
        <v>5.6115127654492074E-3</v>
      </c>
      <c r="L51" s="65" t="s">
        <v>71</v>
      </c>
      <c r="M51" s="33">
        <v>1.0828556680398196E-4</v>
      </c>
      <c r="N51" s="33">
        <v>0.24364252530895938</v>
      </c>
      <c r="O51" s="33">
        <v>7.0733160784677915</v>
      </c>
      <c r="P51" s="38">
        <v>77.346833431415675</v>
      </c>
    </row>
    <row r="52" spans="1:28">
      <c r="A52" s="39">
        <v>41526</v>
      </c>
      <c r="B52" s="39">
        <v>41541</v>
      </c>
      <c r="C52" s="33">
        <v>0.14938787159783939</v>
      </c>
      <c r="D52" s="33">
        <v>0.13116983847615166</v>
      </c>
      <c r="E52" s="33">
        <v>0.14495481687156203</v>
      </c>
      <c r="F52" s="33">
        <v>2.9695393988351002E-2</v>
      </c>
      <c r="G52" s="33">
        <v>6.947143297070256E-2</v>
      </c>
      <c r="H52" s="33">
        <v>0.10845802385111429</v>
      </c>
      <c r="I52" s="33">
        <v>0.14865915027297188</v>
      </c>
      <c r="J52" s="33">
        <v>0.13821414461653758</v>
      </c>
      <c r="K52" s="33">
        <v>8.4470946907558783E-3</v>
      </c>
      <c r="L52" s="65" t="s">
        <v>71</v>
      </c>
      <c r="M52" s="33">
        <v>1.4574426497350183E-4</v>
      </c>
      <c r="N52" s="33">
        <v>0.4190147617988178</v>
      </c>
      <c r="O52" s="40">
        <v>10.956074459920192</v>
      </c>
      <c r="P52" s="41">
        <v>121.45355414458487</v>
      </c>
    </row>
    <row r="53" spans="1:28">
      <c r="A53" s="39">
        <v>41541</v>
      </c>
      <c r="B53" s="39">
        <v>41554</v>
      </c>
      <c r="C53" s="33">
        <v>9.1132139362478937E-2</v>
      </c>
      <c r="D53" s="33">
        <v>8.7081822057479871E-2</v>
      </c>
      <c r="E53" s="33">
        <v>9.0052054747812527E-2</v>
      </c>
      <c r="F53" s="33">
        <v>1.3838584125413471E-2</v>
      </c>
      <c r="G53" s="33">
        <v>3.9693109588990833E-2</v>
      </c>
      <c r="H53" s="33">
        <v>6.4501303082110106E-2</v>
      </c>
      <c r="I53" s="33">
        <v>8.9410754507854323E-2</v>
      </c>
      <c r="J53" s="33">
        <v>8.2963999464064173E-2</v>
      </c>
      <c r="K53" s="33">
        <v>4.8435044438947137E-3</v>
      </c>
      <c r="L53" s="65" t="s">
        <v>71</v>
      </c>
      <c r="M53" s="33">
        <v>5.7379495154153405E-5</v>
      </c>
      <c r="N53" s="33">
        <v>0.24639430272077639</v>
      </c>
      <c r="O53" s="33">
        <v>6.0476124315632571</v>
      </c>
      <c r="P53" s="38">
        <v>67.505288416651069</v>
      </c>
    </row>
    <row r="54" spans="1:28">
      <c r="A54" s="39">
        <v>41554</v>
      </c>
      <c r="B54" s="39">
        <v>41568</v>
      </c>
      <c r="C54" s="33">
        <v>0.15385903793674824</v>
      </c>
      <c r="D54" s="33">
        <v>0.14505031439075119</v>
      </c>
      <c r="E54" s="33">
        <v>0.15943789618254633</v>
      </c>
      <c r="F54" s="33">
        <v>3.1006706881909565E-2</v>
      </c>
      <c r="G54" s="33">
        <v>6.7650996833257232E-2</v>
      </c>
      <c r="H54" s="33">
        <v>0.11122481597412255</v>
      </c>
      <c r="I54" s="33">
        <v>0.15761742664970693</v>
      </c>
      <c r="J54" s="33">
        <v>0.145520112979871</v>
      </c>
      <c r="K54" s="33">
        <v>8.3036900626932055E-3</v>
      </c>
      <c r="L54" s="65" t="s">
        <v>71</v>
      </c>
      <c r="M54" s="33">
        <v>9.3959717823968383E-5</v>
      </c>
      <c r="N54" s="33">
        <v>0.43456369493585378</v>
      </c>
      <c r="O54" s="33">
        <v>10.206086971832029</v>
      </c>
      <c r="P54" s="41">
        <v>117.44964727996047</v>
      </c>
    </row>
    <row r="55" spans="1:28" s="30" customFormat="1">
      <c r="A55" s="42">
        <v>41568</v>
      </c>
      <c r="B55" s="42">
        <v>41583</v>
      </c>
      <c r="C55" s="37">
        <v>0.19083489787896346</v>
      </c>
      <c r="D55" s="37">
        <v>0.17871839642633086</v>
      </c>
      <c r="E55" s="37">
        <v>0.19908926449356942</v>
      </c>
      <c r="F55" s="37">
        <v>4.1574745609345605E-2</v>
      </c>
      <c r="G55" s="37">
        <v>8.7163082324875768E-2</v>
      </c>
      <c r="H55" s="37">
        <v>0.13873394163264327</v>
      </c>
      <c r="I55" s="37">
        <v>0.19810479875054307</v>
      </c>
      <c r="J55" s="37">
        <v>0.18326208447106809</v>
      </c>
      <c r="K55" s="37">
        <v>9.8976671241192554E-3</v>
      </c>
      <c r="L55" s="65" t="s">
        <v>71</v>
      </c>
      <c r="M55" s="37">
        <v>1.5145626815790754E-4</v>
      </c>
      <c r="N55" s="37">
        <v>0.57553381900004852</v>
      </c>
      <c r="O55" s="37">
        <v>12.722473147821704</v>
      </c>
      <c r="P55" s="43">
        <v>151.45626815790752</v>
      </c>
      <c r="Q55" s="44"/>
      <c r="R55" s="44"/>
      <c r="S55" s="44"/>
      <c r="T55" s="44"/>
      <c r="U55" s="44"/>
      <c r="V55" s="44"/>
      <c r="W55" s="44"/>
      <c r="X55" s="44"/>
      <c r="Y55" s="44"/>
      <c r="Z55" s="44"/>
      <c r="AA55" s="44"/>
      <c r="AB55" s="44"/>
    </row>
    <row r="56" spans="1:28" ht="31.5" customHeight="1">
      <c r="A56" s="75" t="s">
        <v>72</v>
      </c>
      <c r="B56" s="75"/>
      <c r="C56" s="75"/>
      <c r="D56" s="75"/>
      <c r="E56" s="75"/>
      <c r="F56" s="75"/>
      <c r="G56" s="75"/>
      <c r="H56" s="75"/>
      <c r="I56" s="75"/>
      <c r="J56" s="75"/>
      <c r="K56" s="75"/>
      <c r="L56" s="75"/>
      <c r="M56" s="75"/>
      <c r="N56" s="75"/>
      <c r="O56" s="75"/>
      <c r="P56" s="75"/>
    </row>
    <row r="57" spans="1:28">
      <c r="A57" s="45"/>
      <c r="B57" s="45"/>
      <c r="C57" s="45"/>
      <c r="D57" s="45"/>
      <c r="E57" s="45"/>
      <c r="F57" s="45"/>
      <c r="G57" s="45"/>
      <c r="H57" s="45"/>
      <c r="I57" s="45"/>
      <c r="J57" s="45"/>
      <c r="K57" s="45"/>
      <c r="L57" s="45"/>
      <c r="M57" s="45"/>
      <c r="N57" s="45"/>
      <c r="O57" s="45"/>
      <c r="P57" s="45"/>
    </row>
    <row r="58" spans="1:28">
      <c r="A58" s="46" t="s">
        <v>42</v>
      </c>
      <c r="B58" s="47"/>
      <c r="C58" s="48"/>
      <c r="D58" s="48"/>
      <c r="E58" s="48"/>
      <c r="F58" s="48"/>
      <c r="G58" s="48"/>
      <c r="H58" s="48"/>
      <c r="I58" s="48"/>
      <c r="J58" s="48"/>
      <c r="K58" s="48"/>
      <c r="L58" s="48"/>
      <c r="M58" s="48"/>
      <c r="N58" s="48"/>
      <c r="O58" s="48"/>
    </row>
    <row r="59" spans="1:28">
      <c r="A59" s="49"/>
      <c r="B59" s="49"/>
      <c r="C59" s="76" t="s">
        <v>43</v>
      </c>
      <c r="D59" s="76"/>
      <c r="E59" s="50"/>
      <c r="F59" s="50"/>
      <c r="G59" s="50"/>
      <c r="H59" s="50"/>
      <c r="I59" s="50"/>
      <c r="J59" s="50"/>
      <c r="K59" s="50"/>
      <c r="L59" s="50"/>
      <c r="M59" s="50"/>
      <c r="N59" s="50"/>
      <c r="O59" s="50"/>
    </row>
    <row r="60" spans="1:28" ht="18.75">
      <c r="A60" s="72" t="s">
        <v>44</v>
      </c>
      <c r="B60" s="72"/>
      <c r="C60" s="51" t="s">
        <v>45</v>
      </c>
      <c r="D60" s="52" t="s">
        <v>46</v>
      </c>
      <c r="E60" s="52" t="s">
        <v>47</v>
      </c>
      <c r="F60" s="52" t="s">
        <v>48</v>
      </c>
      <c r="G60" s="52" t="s">
        <v>9</v>
      </c>
      <c r="H60" s="52" t="s">
        <v>49</v>
      </c>
      <c r="I60" s="52" t="s">
        <v>50</v>
      </c>
      <c r="J60" s="52" t="s">
        <v>51</v>
      </c>
      <c r="K60" s="52" t="s">
        <v>52</v>
      </c>
      <c r="L60" s="52" t="s">
        <v>53</v>
      </c>
      <c r="M60" s="52" t="s">
        <v>54</v>
      </c>
      <c r="N60" s="52" t="s">
        <v>55</v>
      </c>
      <c r="O60" s="52" t="s">
        <v>56</v>
      </c>
    </row>
    <row r="61" spans="1:28" ht="18.75">
      <c r="A61" s="30"/>
      <c r="B61" s="30"/>
      <c r="C61" s="73" t="s">
        <v>57</v>
      </c>
      <c r="D61" s="73"/>
      <c r="E61" s="73"/>
      <c r="F61" s="73"/>
      <c r="G61" s="73"/>
      <c r="H61" s="73"/>
      <c r="I61" s="73"/>
      <c r="J61" s="73"/>
      <c r="K61" s="73"/>
      <c r="L61" s="73"/>
      <c r="M61" s="73"/>
      <c r="N61" s="53" t="s">
        <v>58</v>
      </c>
      <c r="O61" s="53" t="s">
        <v>59</v>
      </c>
    </row>
    <row r="62" spans="1:28">
      <c r="A62" s="54">
        <f>$A$4</f>
        <v>40847</v>
      </c>
      <c r="B62" s="55">
        <f>$B$29</f>
        <v>41218</v>
      </c>
      <c r="C62" s="31">
        <f>SUM(C4:C29)</f>
        <v>2.0268538065170434</v>
      </c>
      <c r="D62" s="31">
        <f t="shared" ref="D62:O62" si="0">SUM(D4:D29)</f>
        <v>1.8392883362438952</v>
      </c>
      <c r="E62" s="31">
        <f t="shared" si="0"/>
        <v>1.9665938856615541</v>
      </c>
      <c r="F62" s="31">
        <f t="shared" si="0"/>
        <v>0.4502269968338658</v>
      </c>
      <c r="G62" s="31">
        <f t="shared" si="0"/>
        <v>0.83832035412855443</v>
      </c>
      <c r="H62" s="31">
        <f t="shared" si="0"/>
        <v>1.2934676961745306</v>
      </c>
      <c r="I62" s="31">
        <f t="shared" si="0"/>
        <v>1.9189467840167416</v>
      </c>
      <c r="J62" s="31">
        <f t="shared" si="0"/>
        <v>1.6961277106407904</v>
      </c>
      <c r="K62" s="31">
        <f t="shared" si="0"/>
        <v>0.10167583394732262</v>
      </c>
      <c r="L62" s="56">
        <f t="shared" si="0"/>
        <v>2.3124666278621876E-3</v>
      </c>
      <c r="M62" s="31">
        <f t="shared" si="0"/>
        <v>1.8008527100784942E-3</v>
      </c>
      <c r="N62" s="31">
        <f t="shared" si="0"/>
        <v>2.8462439514788911</v>
      </c>
      <c r="O62" s="43">
        <f t="shared" si="0"/>
        <v>124.65498252681672</v>
      </c>
    </row>
    <row r="63" spans="1:28">
      <c r="A63" s="54">
        <f>A30</f>
        <v>41218</v>
      </c>
      <c r="B63" s="55">
        <f>B55</f>
        <v>41583</v>
      </c>
      <c r="C63" s="31">
        <f t="shared" ref="C63:M63" si="1">SUM(C30:C55)</f>
        <v>1.8131862622087795</v>
      </c>
      <c r="D63" s="31">
        <f t="shared" si="1"/>
        <v>1.6733788040264135</v>
      </c>
      <c r="E63" s="31">
        <f t="shared" si="1"/>
        <v>1.8798665893118953</v>
      </c>
      <c r="F63" s="31">
        <f t="shared" si="1"/>
        <v>0.37995378179741796</v>
      </c>
      <c r="G63" s="31">
        <f t="shared" si="1"/>
        <v>0.79682990626868666</v>
      </c>
      <c r="H63" s="31">
        <f t="shared" si="1"/>
        <v>1.2758870775824911</v>
      </c>
      <c r="I63" s="31">
        <f t="shared" si="1"/>
        <v>1.8536459051476293</v>
      </c>
      <c r="J63" s="31">
        <f t="shared" si="1"/>
        <v>1.7065234298649103</v>
      </c>
      <c r="K63" s="31">
        <f t="shared" si="1"/>
        <v>9.5480639970195055E-2</v>
      </c>
      <c r="L63" s="31">
        <f t="shared" si="1"/>
        <v>0</v>
      </c>
      <c r="M63" s="31">
        <f t="shared" si="1"/>
        <v>1.7668007754089476E-3</v>
      </c>
      <c r="N63" s="31">
        <f>ROUND(SUM(N30:N55),2)</f>
        <v>6.91</v>
      </c>
      <c r="O63" s="43">
        <f>SUM(O30:O55)</f>
        <v>116.57743701871031</v>
      </c>
    </row>
    <row r="65" spans="1:15" customFormat="1">
      <c r="A65" s="2" t="s">
        <v>60</v>
      </c>
    </row>
    <row r="66" spans="1:15" customFormat="1">
      <c r="A66" s="49"/>
      <c r="B66" s="49"/>
      <c r="C66" s="76" t="s">
        <v>61</v>
      </c>
      <c r="D66" s="76"/>
      <c r="E66" s="50"/>
      <c r="F66" s="50"/>
      <c r="G66" s="50"/>
      <c r="H66" s="50"/>
      <c r="I66" s="50"/>
      <c r="J66" s="50"/>
      <c r="K66" s="50"/>
      <c r="L66" s="50"/>
      <c r="M66" s="50"/>
      <c r="N66" s="50"/>
      <c r="O66" s="50"/>
    </row>
    <row r="67" spans="1:15" customFormat="1" ht="18.75">
      <c r="A67" s="72" t="s">
        <v>62</v>
      </c>
      <c r="B67" s="72"/>
      <c r="C67" s="51" t="s">
        <v>63</v>
      </c>
      <c r="D67" s="52" t="s">
        <v>64</v>
      </c>
      <c r="E67" s="52" t="s">
        <v>65</v>
      </c>
      <c r="F67" s="52" t="s">
        <v>66</v>
      </c>
      <c r="G67" s="52" t="s">
        <v>67</v>
      </c>
      <c r="H67" s="52" t="s">
        <v>33</v>
      </c>
      <c r="I67" s="52" t="s">
        <v>11</v>
      </c>
      <c r="J67" s="52" t="s">
        <v>12</v>
      </c>
      <c r="K67" s="52" t="s">
        <v>34</v>
      </c>
      <c r="L67" s="52" t="s">
        <v>35</v>
      </c>
      <c r="M67" s="52" t="s">
        <v>15</v>
      </c>
      <c r="N67" s="52" t="s">
        <v>17</v>
      </c>
      <c r="O67" s="52" t="s">
        <v>36</v>
      </c>
    </row>
    <row r="68" spans="1:15" customFormat="1" ht="18.75">
      <c r="A68" s="30"/>
      <c r="B68" s="30"/>
      <c r="C68" s="73" t="s">
        <v>68</v>
      </c>
      <c r="D68" s="73"/>
      <c r="E68" s="73"/>
      <c r="F68" s="73"/>
      <c r="G68" s="73"/>
      <c r="H68" s="73"/>
      <c r="I68" s="73"/>
      <c r="J68" s="73"/>
      <c r="K68" s="73"/>
      <c r="L68" s="73"/>
      <c r="M68" s="73"/>
      <c r="N68" s="53" t="s">
        <v>69</v>
      </c>
      <c r="O68" s="53" t="s">
        <v>70</v>
      </c>
    </row>
    <row r="69" spans="1:15">
      <c r="A69" s="57">
        <v>40847</v>
      </c>
      <c r="B69" s="58">
        <v>41218</v>
      </c>
      <c r="C69" s="59">
        <v>135.66238011439677</v>
      </c>
      <c r="D69" s="59">
        <v>122.96491596575866</v>
      </c>
      <c r="E69" s="59">
        <v>131.6526545937742</v>
      </c>
      <c r="F69" s="60">
        <v>30.07294140466924</v>
      </c>
      <c r="G69" s="60">
        <v>56.136157288715907</v>
      </c>
      <c r="H69" s="60">
        <v>86.209098693385158</v>
      </c>
      <c r="I69" s="59">
        <v>128.31121665992208</v>
      </c>
      <c r="J69" s="59">
        <v>113.60888975097266</v>
      </c>
      <c r="K69" s="60">
        <v>6.6828758677042757</v>
      </c>
      <c r="L69" s="60">
        <v>0.15453927422211697</v>
      </c>
      <c r="M69" s="60">
        <v>0.12034875117473413</v>
      </c>
      <c r="N69" s="59">
        <v>190.21095016937539</v>
      </c>
      <c r="O69" s="60">
        <v>8.3302047690933776</v>
      </c>
    </row>
    <row r="70" spans="1:15">
      <c r="A70" s="61">
        <v>41218</v>
      </c>
      <c r="B70" s="62">
        <v>41583</v>
      </c>
      <c r="C70" s="63">
        <v>127.72517238115218</v>
      </c>
      <c r="D70" s="63">
        <v>117.84587727984756</v>
      </c>
      <c r="E70" s="63">
        <v>132.66481993180443</v>
      </c>
      <c r="F70" s="64">
        <v>26.815229560683875</v>
      </c>
      <c r="G70" s="64">
        <v>56.453114864597644</v>
      </c>
      <c r="H70" s="64">
        <v>90.324983783356231</v>
      </c>
      <c r="I70" s="63">
        <v>130.54782812438205</v>
      </c>
      <c r="J70" s="63">
        <v>120.66853302307744</v>
      </c>
      <c r="K70" s="64">
        <v>7.0566393580747055</v>
      </c>
      <c r="L70" s="64">
        <v>0</v>
      </c>
      <c r="M70" s="64">
        <v>0.12467675889627684</v>
      </c>
      <c r="N70" s="63">
        <v>487.50123148252601</v>
      </c>
      <c r="O70" s="64">
        <v>8.22663016364349</v>
      </c>
    </row>
  </sheetData>
  <mergeCells count="8">
    <mergeCell ref="A67:B67"/>
    <mergeCell ref="C68:M68"/>
    <mergeCell ref="C3:M3"/>
    <mergeCell ref="A56:P56"/>
    <mergeCell ref="C59:D59"/>
    <mergeCell ref="A60:B60"/>
    <mergeCell ref="C61:M61"/>
    <mergeCell ref="C66:D66"/>
  </mergeCells>
  <phoneticPr fontId="3"/>
  <pageMargins left="0.78700000000000003" right="0.78700000000000003" top="0.98399999999999999" bottom="0.98399999999999999" header="0.51200000000000001" footer="0.51200000000000001"/>
  <pageSetup paperSize="9" orientation="portrait"/>
  <ignoredErrors>
    <ignoredError sqref="C62:O62 C63:M63 O63" formulaRange="1"/>
    <ignoredError sqref="N63" formula="1" formulaRange="1"/>
  </ignoredError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stream_water_chemistry_DataRep</vt:lpstr>
      <vt:lpstr>chemical_discharge_DataRep</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SASE H</dc:creator>
  <cp:lastModifiedBy>kaminoyama_t</cp:lastModifiedBy>
  <dcterms:created xsi:type="dcterms:W3CDTF">2014-07-18T02:37:10Z</dcterms:created>
  <dcterms:modified xsi:type="dcterms:W3CDTF">2015-01-09T07:54:35Z</dcterms:modified>
</cp:coreProperties>
</file>